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defaultThemeVersion="124226"/>
  <bookViews>
    <workbookView xWindow="0" yWindow="0" windowWidth="21555" windowHeight="13620" tabRatio="987" activeTab="1"/>
  </bookViews>
  <sheets>
    <sheet name="Rekapitulace stavby" sheetId="1" r:id="rId1"/>
    <sheet name="Ústřední vytápění" sheetId="29" r:id="rId2"/>
    <sheet name="pokyny pro vyplneni" sheetId="30" r:id="rId3"/>
  </sheets>
  <definedNames>
    <definedName name="_xlnm.Print_Area" localSheetId="2">'pokyny pro vyplneni'!$A$1:$B$14</definedName>
    <definedName name="_xlnm.Print_Area" localSheetId="0">'Rekapitulace stavby'!$C$3:$AQ$54</definedName>
    <definedName name="_xlnm.Print_Area" localSheetId="1">'Ústřední vytápění'!$A$1:$K$145</definedName>
  </definedNames>
  <calcPr calcId="114210"/>
</workbook>
</file>

<file path=xl/sharedStrings.xml><?xml version="1.0" encoding="utf-8"?>
<sst xmlns="http://schemas.openxmlformats.org/spreadsheetml/2006/main" count="513" uniqueCount="256">
  <si>
    <t>False</t>
  </si>
  <si>
    <t>{7CC6F468-C9D3-4437-9D93-5427E1A1B918}</t>
  </si>
  <si>
    <t>0,01</t>
  </si>
  <si>
    <t>21</t>
  </si>
  <si>
    <t>15</t>
  </si>
  <si>
    <t>REKAPITULACE STAVBY</t>
  </si>
  <si>
    <t>0,001</t>
  </si>
  <si>
    <t>Kód:</t>
  </si>
  <si>
    <t>Stavba:</t>
  </si>
  <si>
    <t>KSO:</t>
  </si>
  <si>
    <t>CC-CZ:</t>
  </si>
  <si>
    <t>Místo:</t>
  </si>
  <si>
    <t>Olomouc</t>
  </si>
  <si>
    <t>Datum:</t>
  </si>
  <si>
    <t>Zadavatel:</t>
  </si>
  <si>
    <t>IČ:</t>
  </si>
  <si>
    <t>0,1</t>
  </si>
  <si>
    <t>Univerzita Palackého v Olomouci</t>
  </si>
  <si>
    <t>DIČ:</t>
  </si>
  <si>
    <t>Uchazeč:</t>
  </si>
  <si>
    <t>Vyplň údaj</t>
  </si>
  <si>
    <t>Projektant:</t>
  </si>
  <si>
    <t>True</t>
  </si>
  <si>
    <t>Poznámka:</t>
  </si>
  <si>
    <t>Cena bez DPH</t>
  </si>
  <si>
    <t>nulová</t>
  </si>
  <si>
    <t>REKAPITULACE OBJEKTŮ STAVBY A SOUPISŮ PRACÍ</t>
  </si>
  <si>
    <t>Kód</t>
  </si>
  <si>
    <t>Objekt, Soupis prací</t>
  </si>
  <si>
    <t>Cena bez DPH [CZK]</t>
  </si>
  <si>
    <t>Náklady stavby celkem</t>
  </si>
  <si>
    <t>D</t>
  </si>
  <si>
    <t>0</t>
  </si>
  <si>
    <t>###NOIMPORT###</t>
  </si>
  <si>
    <t>IMPORT</t>
  </si>
  <si>
    <t>{00000000-0000-0000-0000-000000000000}</t>
  </si>
  <si>
    <t>1</t>
  </si>
  <si>
    <t>{2DA013D1-D42E-4718-8307-1CF2F86667D5}</t>
  </si>
  <si>
    <t>802 29</t>
  </si>
  <si>
    <t>2</t>
  </si>
  <si>
    <t>{100C72D7-28AE-4DA3-A696-384285F293A7}</t>
  </si>
  <si>
    <t>{5B1E54D0-7C3D-428B-A399-56EDB2706023}</t>
  </si>
  <si>
    <t>Popis</t>
  </si>
  <si>
    <t>Množství</t>
  </si>
  <si>
    <t>M</t>
  </si>
  <si>
    <t>Poř.</t>
  </si>
  <si>
    <t>M.j.</t>
  </si>
  <si>
    <t>Cena/m.j.</t>
  </si>
  <si>
    <t>Cena celk.</t>
  </si>
  <si>
    <t>001</t>
  </si>
  <si>
    <t>002</t>
  </si>
  <si>
    <t>003</t>
  </si>
  <si>
    <t>004</t>
  </si>
  <si>
    <t>Součet za</t>
  </si>
  <si>
    <t>732 - Strojovna</t>
  </si>
  <si>
    <t>KUS</t>
  </si>
  <si>
    <t>SOUBOR</t>
  </si>
  <si>
    <t>005</t>
  </si>
  <si>
    <t>006</t>
  </si>
  <si>
    <t>007</t>
  </si>
  <si>
    <t>008</t>
  </si>
  <si>
    <t>009</t>
  </si>
  <si>
    <t>733 - Potrubí</t>
  </si>
  <si>
    <t>733111106</t>
  </si>
  <si>
    <t>Potrubí ocelové závitové bezešvé běžné nízkotlaké DN 32</t>
  </si>
  <si>
    <t>733111107</t>
  </si>
  <si>
    <t>Potrubí ocelové závitové bezešvé běžné nízkotlaké DN 40</t>
  </si>
  <si>
    <t>733121122</t>
  </si>
  <si>
    <t>Potrubí ocelové hladké bezešvé běžné nízkotlaké D 76x3,2</t>
  </si>
  <si>
    <t>733121125</t>
  </si>
  <si>
    <t>Potrubí ocelové hladké bezešvé běžné nízkotlaké D 89x3,6</t>
  </si>
  <si>
    <t>Uchycení potrubí do DN 50</t>
  </si>
  <si>
    <t>Uchycení potrubí do DN 100</t>
  </si>
  <si>
    <t>733190225</t>
  </si>
  <si>
    <t>Zkouška těsnosti potrubí ocelové hladké přes D 60,3x2,9 do D 89x5,0</t>
  </si>
  <si>
    <t>010</t>
  </si>
  <si>
    <t>734 - Armatury</t>
  </si>
  <si>
    <t>Kulový kohout 1300 G 1/2</t>
  </si>
  <si>
    <t>Kulový kohout 1300 G 1 1/4</t>
  </si>
  <si>
    <t>Klapka mezipřírubová uzavírací DN80</t>
  </si>
  <si>
    <t>Vypouštěcí kohout R608 G 3/4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</si>
  <si>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</si>
  <si>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</si>
  <si>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</si>
  <si>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</si>
  <si>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</si>
  <si>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</si>
  <si>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</si>
  <si>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</si>
  <si>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</si>
  <si>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</si>
  <si>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739 - Ostatní</t>
  </si>
  <si>
    <t>Předávací dokumentace</t>
  </si>
  <si>
    <t>SOUB</t>
  </si>
  <si>
    <t>732199100</t>
  </si>
  <si>
    <t>Mtž orientačních štítků</t>
  </si>
  <si>
    <t>783425411</t>
  </si>
  <si>
    <t>Nátěr synt potr. základní do DN50</t>
  </si>
  <si>
    <t>783425511</t>
  </si>
  <si>
    <t>Nátěr synt potr. základní do DN100</t>
  </si>
  <si>
    <t>Celkem</t>
  </si>
  <si>
    <t>733111108</t>
  </si>
  <si>
    <t>Potrubí ocelové závitové bezešvé běžné nízkotlaké DN 50</t>
  </si>
  <si>
    <t>734424912</t>
  </si>
  <si>
    <t>Příslušenství tlakoměrů kohout čepový K70-181-716 s nátrubkovou přípojkou M 20x1,5 mm</t>
  </si>
  <si>
    <t>Kulový kohout 1300 G 1</t>
  </si>
  <si>
    <t>Kulový kohout 1300 G 2</t>
  </si>
  <si>
    <t>735 - Otopná tělesa</t>
  </si>
  <si>
    <t>736 - Podlahové vytápění</t>
  </si>
  <si>
    <t>Potrubí polybuten 18x2,0</t>
  </si>
  <si>
    <t>Kotvící spona</t>
  </si>
  <si>
    <t>Folie s rastrem</t>
  </si>
  <si>
    <t>M2</t>
  </si>
  <si>
    <t>mtž podlahového vytápění</t>
  </si>
  <si>
    <t>Ochranná trubka</t>
  </si>
  <si>
    <t>Dilatační pás</t>
  </si>
  <si>
    <t>731 - Ústřední vytápění</t>
  </si>
  <si>
    <t>Topná zkouška</t>
  </si>
  <si>
    <t>Aplikační centrum BALUO v areálu FTK UP Olomouc SO 01</t>
  </si>
  <si>
    <t>730 - Ústřední vytápění</t>
  </si>
  <si>
    <t>713 - Tepelná izolace</t>
  </si>
  <si>
    <t>Izolace z proříznutých pouzder tl. 20mm x 15</t>
  </si>
  <si>
    <t>Izolace z proříznutých pouzder tl. 20mm x 18</t>
  </si>
  <si>
    <t>Izolace z proříznutých pouzder tl. 20mm x 22</t>
  </si>
  <si>
    <t>Izolace z proříznutých pouzder Als tl. 30mm x 28</t>
  </si>
  <si>
    <t>Izolace z proříznutých pouzder Als tl. 40mm x 42</t>
  </si>
  <si>
    <t>Izolace z proříznutých pouzder Als tl. 40mm x 48</t>
  </si>
  <si>
    <t>Izolace z proříznutých pouzder Als tl. 40mm x 60</t>
  </si>
  <si>
    <t>Izolace z proříznutých pouzder Als tl. 50mm x 76</t>
  </si>
  <si>
    <t>Izolace z proříznutých pouzder Als tl. 60mm x 89</t>
  </si>
  <si>
    <t>Izolace rozělovače a sběrače tl.100mm z min. vlny.s povrchovou úpravou z hliníkové fólie</t>
  </si>
  <si>
    <t>Izolace výměníkové stanice</t>
  </si>
  <si>
    <t>TLAKOVĚ ZÁVISLÁ PŘEDÁVACÍ STANICE S OTOPNÝMI VĚTVEMI OBJEKTU SO 01</t>
  </si>
  <si>
    <t>001A</t>
  </si>
  <si>
    <t>TLAKOVĚ ZÁVISLÁ PŘEDÁVACÍ STANICE OHŘEVU TEPLÉ VODY OBJEKTU SO 01</t>
  </si>
  <si>
    <t>.......................................................VZT 2.001..........................................................................</t>
  </si>
  <si>
    <t>Kohout vypouštěcí</t>
  </si>
  <si>
    <t>Teploměr přímý plast 0 +120°C 100/160mm</t>
  </si>
  <si>
    <t>Čerpadlo s integrovaným frekvenčním měničem s účinností dle směrnice EuP 230 V, 160 W, 1.33 A m=0.97 m3/hod, p= 50 kPa</t>
  </si>
  <si>
    <t>Automatický odvzdušňovací ventil DN10 + kulový kohout DN 15</t>
  </si>
  <si>
    <t>020A</t>
  </si>
  <si>
    <t>021</t>
  </si>
  <si>
    <t>022</t>
  </si>
  <si>
    <t>023</t>
  </si>
  <si>
    <t>024</t>
  </si>
  <si>
    <t>Čerpadlo s integrovaným frekvenčním měničem s účinností dle směrnice EuP 230 V, 160 W, 1.33 A m=3.6 m3/hod, p= 50 kPa</t>
  </si>
  <si>
    <t>025A</t>
  </si>
  <si>
    <t>026</t>
  </si>
  <si>
    <t>027</t>
  </si>
  <si>
    <t>028</t>
  </si>
  <si>
    <t>004A</t>
  </si>
  <si>
    <t>733221102</t>
  </si>
  <si>
    <t>Potrubí Cu měkké-měkké pájení D15</t>
  </si>
  <si>
    <t>733222103</t>
  </si>
  <si>
    <t>Potrubí Cu polotvrdé-měk pájení D18</t>
  </si>
  <si>
    <t>733222104</t>
  </si>
  <si>
    <t>Potrubí Cu polotvrdé-měk pájení D22</t>
  </si>
  <si>
    <t>733223205</t>
  </si>
  <si>
    <t>Potrubí měděné tvrdé spojované tvrdým pájením D 28x1,5</t>
  </si>
  <si>
    <t>733291101</t>
  </si>
  <si>
    <t>Zkouška těsnosti potrubí měděné do D 35x1,5</t>
  </si>
  <si>
    <t>Automatický odvzdušňovací ventil DN10</t>
  </si>
  <si>
    <t>735152471</t>
  </si>
  <si>
    <t>735152472</t>
  </si>
  <si>
    <t>003A</t>
  </si>
  <si>
    <t>735152473</t>
  </si>
  <si>
    <t>735152474</t>
  </si>
  <si>
    <t>735152475</t>
  </si>
  <si>
    <t>010A</t>
  </si>
  <si>
    <t>735152476</t>
  </si>
  <si>
    <t>735152477</t>
  </si>
  <si>
    <t>735152479</t>
  </si>
  <si>
    <t>735152572</t>
  </si>
  <si>
    <t>016A</t>
  </si>
  <si>
    <t>735152574</t>
  </si>
  <si>
    <t>735152575</t>
  </si>
  <si>
    <t>018A</t>
  </si>
  <si>
    <t>735152576</t>
  </si>
  <si>
    <t>735152580</t>
  </si>
  <si>
    <t>735152671</t>
  </si>
  <si>
    <t>Montáž těles</t>
  </si>
  <si>
    <t>025</t>
  </si>
  <si>
    <t>Hlavice ovládání term ventil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</si>
  <si>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</si>
  <si>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</si>
  <si>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</si>
  <si>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</si>
  <si>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</si>
  <si>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</si>
  <si>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</si>
  <si>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</si>
  <si>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</si>
  <si>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042</t>
  </si>
  <si>
    <t>Montáž konvektorů podlahových</t>
  </si>
  <si>
    <t>043</t>
  </si>
  <si>
    <t>Termostatický ventil s plynulým přesným nastavením+ pohon, 24V NC bez proudu uzavřen</t>
  </si>
  <si>
    <t>044</t>
  </si>
  <si>
    <t>Uzavírací a regulační šroubení s vypouštěním 1/2""</t>
  </si>
  <si>
    <t>Protipožární ucpávky</t>
  </si>
  <si>
    <t>NH</t>
  </si>
  <si>
    <t>Koordinace s ostatními profesemi</t>
  </si>
  <si>
    <t>Pronájem lešení</t>
  </si>
  <si>
    <t>d.1.4.1 Zařízení pro vytápění staveb</t>
  </si>
  <si>
    <t>POKYNY PRO VYPLNĚNÍ</t>
  </si>
  <si>
    <t xml:space="preserve">- pokud není uvedeno jinak, jsou všechny položky uvažovány jako dodávka materiálu včetně montáže a dodávky veškerého doplňkového montážního materiálu nutného pro řádné dokončení kompletního a funkčního díla. </t>
  </si>
  <si>
    <t>- dodavatel je povinnen překontrolovat si výkaz výměr a pod čáru ocenit i položky ve VV neuvedené, pokud jsou pro řádé dokončení díla nezbytné.</t>
  </si>
  <si>
    <t>Regulační ventil bez vypouštění DN25</t>
  </si>
  <si>
    <t>Manometr 312 0-400 kPa, 100</t>
  </si>
  <si>
    <t>Regulační ventil bez vypouštění DN40</t>
  </si>
  <si>
    <t>Manometr 312 0-600 kPa, 100</t>
  </si>
  <si>
    <t>Otopné těleso deskové s hladkou čelní plochou. Pravé spodní napojení. Typ 21  výška/délka 600/400 mm barva RAL šedá</t>
  </si>
  <si>
    <t>Otopné těleso deskové s hladkou čelní plochou. Pravé boční napojení. Typ 21  výška/délka 600/400 mm barva RAL šedá</t>
  </si>
  <si>
    <t>Otopné těleso deskové s hladkou čelní plochou. Pravé spodní napojení. Typ 21  výška/délka  600/500 mm barva RAL šedá</t>
  </si>
  <si>
    <t>Otopné těleso deskové s hladkou čelní plochou. Levé spodní napojení. Typ 21  výška/délka  600/500 mm barva RAL šedá</t>
  </si>
  <si>
    <t>Otopné těleso deskové s hladkou čelní plochou. Pravé boční napojení. Typ 21  výška/délka 600/500 mm barva RAL šedá</t>
  </si>
  <si>
    <t>Otopné těleso deskové s hladkou čelní plochou. Pravé boční napojení. Typ 21  výška/délka 600/800 mm barva RAL šedá</t>
  </si>
  <si>
    <t>Otopné těleso deskové s hladkou čelní plochou. Levé spodní napojení. Typ 21 výška/délka 600/800 mm barva RAL šedá</t>
  </si>
  <si>
    <t>Otopné těleso deskové s hladkou čelní plochou. Pravé spodní napojení. Typ 21 výška/délka 600/800 mm barva RAL šedá</t>
  </si>
  <si>
    <t>Otopné těleso deskové s hladkou čelní plochou. Pravé boční napojení. Typ 21 výška/délka 600/700 mm barva RAL šedá</t>
  </si>
  <si>
    <t>Otopné těleso deskové s hladkou čelní plochou. Pravé spodní napojení. Typ 21  výška/délka 600/600 mm barva RAL šedá</t>
  </si>
  <si>
    <t>Otopné těleso deskové s hladkou čelní plochou. Levé spodní napojení. Typ 21   výška/délka 600/600 mm barva RAL šedá</t>
  </si>
  <si>
    <t>Otopné těleso deskové s hladkou čelní plochou. Pravé spodní napojení. Typ 21 výška/délka  600/700 mm barva RAL šedá</t>
  </si>
  <si>
    <t>Otopné těleso deskové s hladkou čelní plochou. Pravé boční napojení. Typ 21  výška/délka 600/900 mm barva RAL šedá</t>
  </si>
  <si>
    <t>Otopné těleso deskové s hladkou čelní plochou. Pravé spodní napojení. Typ 21 výška/délka  600/1000 mm barva RAL šedá</t>
  </si>
  <si>
    <t>Otopné těleso deskové s hladkou čelní plochou. Levé spodní napojení. Typ 21 výška/délka  600/1000 mm barva RAL šedá</t>
  </si>
  <si>
    <t>Otopné těleso deskové s hladkou čelní plochou. Pravé spodní napojení. Typ 21 výška/délka   600/1200 mm barva RAL šedá</t>
  </si>
  <si>
    <t>Otopné těleso deskové s hladkou čelní plochou. Pravé spodní napojení. Typ 22 výška/délka   600/500 mm barva RAL šedá</t>
  </si>
  <si>
    <t>Otopné těleso deskové s hladkou čelní plochou. Levé spodní napojení. Typ 22 výška/délka    600/500 mm barva RAL šedá</t>
  </si>
  <si>
    <t>Otopné těleso deskové s hladkou čelní plochou. Pravé boční napojení. Typ 22  výška/délka 600/700 mm barva RAL šedá</t>
  </si>
  <si>
    <t>Otopné těleso deskové s hladkou čelní plochou. Pravé boční napojení. Typ 22  výška/délka  600/800 mm barva RAL šedá</t>
  </si>
  <si>
    <t>Otopné těleso deskové s hladkou čelní plochou. Levé spodní napojení. Typ 22 výška/délka   600/800 mm barva RAL šedá</t>
  </si>
  <si>
    <t>Otopné těleso deskové s hladkou čelní plochou. Levé spodní napojení. Typ 22 výška/délka 600/900 mm barva RAL šedá</t>
  </si>
  <si>
    <t>Otopné těleso deskové s hladkou čelní plochou. Pravé spodní napojení. Typ 22 výška/délka 600/1400 mm barva RAL šedá</t>
  </si>
  <si>
    <t>Otopné těleso deskové s hladkou čelní plochou. Pravé spodní napojení. Typ 33 výška/délka 600/400 mm barva RAL šedá</t>
  </si>
  <si>
    <t xml:space="preserve">Deskové designové otopné těleso s liniovými vertikálně orientovanými profily-spodní střední napojení. Typ 22, výška šířka 366mm, výška 2000 mm. Barva RAL šedá.         </t>
  </si>
  <si>
    <t>Deskové designové otopné těleso s liniovými vertikálně orientovanými profily-spodní střední napojení. Typ20, výška šířka 884mm, výška 2000 mm. Barva RAL šedá.</t>
  </si>
  <si>
    <t>Termoelektrický pohon 24V, NC - bez napětí uzavřen IMI EMO T 24V, NC, délka kabelu 1m.</t>
  </si>
  <si>
    <t>Rohový termostatický ventil včetně uzavíracího a regulačního šroubení s vypouštěním 1/2" včetně designové krytky šroubení</t>
  </si>
  <si>
    <t>Uzaviratelné šroubení H s vypouštěním pro tělesa se spodním napojením, připojení R1/2"</t>
  </si>
  <si>
    <t>Rohový termostatický ventil s automatickým omezením průtoku 1/2"</t>
  </si>
  <si>
    <t>Rohové uzavírací a regulační šroubení s vypouštěním 1/2"</t>
  </si>
  <si>
    <t>Dvoucestný ventil s pohonem (součástí dodávky VZT)</t>
  </si>
  <si>
    <t>Individuální přímočinná regulace okruhů podlahového vytápění dle vnitřní teploty místnosti</t>
  </si>
  <si>
    <t>.......................................................Dveřní clona VZT D1.001..........................................................................</t>
  </si>
  <si>
    <t xml:space="preserve">Designová topná lavice, stojánkový model, celková výška 350mm, šířka 180 mm délka 700 mm. Topný výkon 520W. Povrch krytu odolný proti oděru a UV záření. </t>
  </si>
  <si>
    <t xml:space="preserve">Designová topná lavice, stojánkový model, celková výška 350mm, šířka 180 mm délka 600 mm. Topný výkon 450W. Povrch krytu odolný proti oděru a UV záření. </t>
  </si>
  <si>
    <t xml:space="preserve">Designová topná lavice, stojánkový model, celková výška 350mm, šířka 180 mm délka 800 mm. Topný výkon 600W. Povrch krytu odolný proti oděru a UV záření. </t>
  </si>
  <si>
    <t xml:space="preserve">Designová topná lavice, stojánkový model, celková výška 350mm, šířka 180 mm délka 900 mm. Topný výkon 680W. Povrch krytu odolný proti oděru a UV záření. </t>
  </si>
  <si>
    <t xml:space="preserve">Designová topná lavice, stojánkový model, celková výška 350mm, šířka 180 mm délka 1000 mm. Topný výkon 830W. Povrch krytu odolný proti oděru a UV záření. </t>
  </si>
  <si>
    <t xml:space="preserve">Designová topná lavice, stojánkový model, celková výška 350mm, šířka 180 mm délka 1200 mm. Topný výkon 900W. Povrch krytu odolný proti oděru a UV záření. </t>
  </si>
  <si>
    <t xml:space="preserve">Designová topná lavice, stojánkový model, celková výška 350mm, šířka 180 mm délka 1400 mm. Topný výkon 1050W. Povrch krytu odolný proti oděru a UV záření. </t>
  </si>
  <si>
    <r>
      <t xml:space="preserve">Regulační ventil s lineární charakteristikou, s možností nastavení průtoku 0.5m3/hod, </t>
    </r>
    <r>
      <rPr>
        <b/>
        <sz val="8"/>
        <color indexed="10"/>
        <rFont val="Arial"/>
        <family val="2"/>
      </rPr>
      <t>DN20</t>
    </r>
  </si>
  <si>
    <r>
      <t xml:space="preserve">Regulační ventil s lineární charakteristikou, s možností nastavení průtoku s nastavením průtoku 1.8 m3/hod, </t>
    </r>
    <r>
      <rPr>
        <b/>
        <sz val="8"/>
        <color indexed="10"/>
        <rFont val="Arial"/>
        <family val="2"/>
      </rPr>
      <t>DN25</t>
    </r>
  </si>
  <si>
    <r>
      <t xml:space="preserve">Regulační ventil s lineární charakteristikou, s možností nastavení průtoku s nastavením průtoku 0.1 m3/hod, </t>
    </r>
    <r>
      <rPr>
        <b/>
        <sz val="8"/>
        <color indexed="10"/>
        <rFont val="Arial"/>
        <family val="2"/>
      </rPr>
      <t>DN15</t>
    </r>
  </si>
  <si>
    <r>
      <t xml:space="preserve">Tlakově nezávislý regulační a vyvažovací ventil s regulační nezávislou charakteristikou EQM, na průtok 0.97 m3/hod pohon 24V, 0(2)-10V spojité, </t>
    </r>
    <r>
      <rPr>
        <b/>
        <sz val="8"/>
        <color indexed="10"/>
        <rFont val="Arial"/>
        <family val="2"/>
      </rPr>
      <t>DN25</t>
    </r>
  </si>
  <si>
    <r>
      <t xml:space="preserve">Tlakově nezávislý regulační a vyvažovací ventil s regulační nezávislou charakteristikou EQM, na průtok 3.6 m3/hod pohon 24V, 0(2)-10V spojité, </t>
    </r>
    <r>
      <rPr>
        <b/>
        <sz val="8"/>
        <color indexed="10"/>
        <rFont val="Arial"/>
        <family val="2"/>
      </rPr>
      <t>DN32</t>
    </r>
  </si>
</sst>
</file>

<file path=xl/styles.xml><?xml version="1.0" encoding="utf-8"?>
<styleSheet xmlns="http://schemas.openxmlformats.org/spreadsheetml/2006/main">
  <numFmts count="5">
    <numFmt numFmtId="164" formatCode="#,##0.00;\-#,##0.00"/>
    <numFmt numFmtId="165" formatCode="0.00%;\-0.00%"/>
    <numFmt numFmtId="166" formatCode="dd\.mm\.yyyy"/>
    <numFmt numFmtId="167" formatCode="#,##0.00_ ;\-#,##0.00\ "/>
    <numFmt numFmtId="168" formatCode="#,##0;\-#,##0"/>
  </numFmts>
  <fonts count="25">
    <font>
      <sz val="8"/>
      <name val="Trebuchet MS"/>
      <family val="2"/>
    </font>
    <font>
      <sz val="10"/>
      <name val="Arial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8"/>
      <color indexed="55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9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0"/>
      <color indexed="56"/>
      <name val="Trebuchet MS"/>
      <family val="2"/>
    </font>
    <font>
      <b/>
      <sz val="8"/>
      <name val="Trebuchet MS"/>
      <family val="2"/>
    </font>
    <font>
      <sz val="8"/>
      <color indexed="8"/>
      <name val="Trebuchet MS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4"/>
      <name val="Arial CE"/>
      <family val="2"/>
    </font>
    <font>
      <b/>
      <sz val="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4"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49" fontId="4" fillId="2" borderId="0" xfId="0" applyNumberFormat="1" applyFont="1" applyFill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0" fillId="3" borderId="0" xfId="0" applyFill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6" fillId="0" borderId="4" xfId="0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49" fontId="19" fillId="0" borderId="11" xfId="0" applyNumberFormat="1" applyFont="1" applyBorder="1" applyAlignment="1" applyProtection="1">
      <alignment horizontal="left" vertical="center"/>
      <protection/>
    </xf>
    <xf numFmtId="49" fontId="19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67" fontId="0" fillId="0" borderId="7" xfId="0" applyNumberFormat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/>
    </xf>
    <xf numFmtId="49" fontId="20" fillId="0" borderId="2" xfId="0" applyNumberFormat="1" applyFont="1" applyBorder="1" applyAlignment="1" applyProtection="1">
      <alignment horizontal="left" vertical="center"/>
      <protection/>
    </xf>
    <xf numFmtId="49" fontId="21" fillId="0" borderId="14" xfId="0" applyNumberFormat="1" applyFont="1" applyBorder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horizontal="right" vertical="center"/>
      <protection/>
    </xf>
    <xf numFmtId="3" fontId="21" fillId="0" borderId="14" xfId="0" applyNumberFormat="1" applyFont="1" applyBorder="1" applyAlignment="1" applyProtection="1">
      <alignment horizontal="right" vertical="center"/>
      <protection/>
    </xf>
    <xf numFmtId="49" fontId="21" fillId="0" borderId="14" xfId="0" applyNumberFormat="1" applyFont="1" applyBorder="1" applyAlignment="1" applyProtection="1">
      <alignment horizontal="right" vertical="center"/>
      <protection/>
    </xf>
    <xf numFmtId="4" fontId="21" fillId="0" borderId="14" xfId="0" applyNumberFormat="1" applyFont="1" applyBorder="1" applyAlignment="1" applyProtection="1">
      <alignment horizontal="right" vertical="center"/>
      <protection/>
    </xf>
    <xf numFmtId="49" fontId="21" fillId="0" borderId="14" xfId="0" applyNumberFormat="1" applyFont="1" applyBorder="1" applyAlignment="1" applyProtection="1">
      <alignment horizontal="left" vertical="center" wrapText="1"/>
      <protection/>
    </xf>
    <xf numFmtId="0" fontId="21" fillId="0" borderId="14" xfId="0" applyFont="1" applyBorder="1" applyAlignment="1" applyProtection="1">
      <alignment horizontal="right" vertical="center" wrapText="1"/>
      <protection/>
    </xf>
    <xf numFmtId="3" fontId="21" fillId="0" borderId="14" xfId="0" applyNumberFormat="1" applyFont="1" applyBorder="1" applyAlignment="1" applyProtection="1">
      <alignment horizontal="right" vertical="center" wrapText="1"/>
      <protection/>
    </xf>
    <xf numFmtId="0" fontId="0" fillId="4" borderId="0" xfId="0" applyFont="1" applyFill="1" applyAlignment="1" applyProtection="1">
      <alignment horizontal="left" vertical="top"/>
      <protection locked="0"/>
    </xf>
    <xf numFmtId="0" fontId="22" fillId="0" borderId="0" xfId="0" applyFont="1" applyAlignment="1" applyProtection="1">
      <alignment horizontal="left" vertical="top" wrapText="1"/>
      <protection/>
    </xf>
    <xf numFmtId="0" fontId="22" fillId="0" borderId="0" xfId="0" applyFont="1" applyAlignment="1" applyProtection="1">
      <alignment horizontal="left" vertical="top" wrapText="1"/>
      <protection locked="0"/>
    </xf>
    <xf numFmtId="168" fontId="0" fillId="0" borderId="0" xfId="0" applyNumberFormat="1" applyAlignment="1" applyProtection="1">
      <alignment horizontal="right" vertical="top"/>
      <protection locked="0"/>
    </xf>
    <xf numFmtId="3" fontId="0" fillId="0" borderId="0" xfId="0" applyNumberFormat="1" applyFont="1" applyAlignment="1" applyProtection="1">
      <alignment/>
      <protection/>
    </xf>
    <xf numFmtId="0" fontId="23" fillId="4" borderId="0" xfId="0" applyFont="1" applyFill="1" applyAlignment="1" applyProtection="1">
      <alignment horizontal="left"/>
      <protection/>
    </xf>
    <xf numFmtId="49" fontId="21" fillId="0" borderId="14" xfId="0" applyNumberFormat="1" applyFont="1" applyFill="1" applyBorder="1" applyAlignment="1" applyProtection="1">
      <alignment horizontal="left" vertical="center"/>
      <protection/>
    </xf>
    <xf numFmtId="0" fontId="21" fillId="0" borderId="14" xfId="0" applyFont="1" applyFill="1" applyBorder="1" applyAlignment="1" applyProtection="1">
      <alignment horizontal="right" vertical="center"/>
      <protection/>
    </xf>
    <xf numFmtId="49" fontId="21" fillId="0" borderId="14" xfId="0" applyNumberFormat="1" applyFont="1" applyFill="1" applyBorder="1" applyAlignment="1" applyProtection="1">
      <alignment horizontal="right" vertical="center"/>
      <protection/>
    </xf>
    <xf numFmtId="3" fontId="21" fillId="0" borderId="14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left" vertical="center"/>
      <protection locked="0"/>
    </xf>
    <xf numFmtId="164" fontId="17" fillId="0" borderId="0" xfId="0" applyNumberFormat="1" applyFont="1" applyAlignment="1" applyProtection="1">
      <alignment horizontal="right" vertical="center"/>
      <protection locked="0"/>
    </xf>
    <xf numFmtId="164" fontId="14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164" fontId="10" fillId="0" borderId="0" xfId="0" applyNumberFormat="1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right" vertical="center"/>
      <protection locked="0"/>
    </xf>
    <xf numFmtId="0" fontId="6" fillId="3" borderId="9" xfId="0" applyFont="1" applyFill="1" applyBorder="1" applyAlignment="1" applyProtection="1">
      <alignment horizontal="left" vertical="center"/>
      <protection locked="0"/>
    </xf>
    <xf numFmtId="164" fontId="6" fillId="3" borderId="9" xfId="0" applyNumberFormat="1" applyFont="1" applyFill="1" applyBorder="1" applyAlignment="1" applyProtection="1">
      <alignment horizontal="right" vertical="center"/>
      <protection locked="0"/>
    </xf>
    <xf numFmtId="0" fontId="0" fillId="3" borderId="13" xfId="0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166" fontId="4" fillId="0" borderId="0" xfId="0" applyNumberFormat="1" applyFont="1" applyAlignment="1" applyProtection="1">
      <alignment horizontal="left" vertical="top"/>
      <protection locked="0"/>
    </xf>
    <xf numFmtId="165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164" fontId="5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49" fontId="4" fillId="2" borderId="0" xfId="0" applyNumberFormat="1" applyFont="1" applyFill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4" fontId="7" fillId="0" borderId="7" xfId="0" applyNumberFormat="1" applyFont="1" applyBorder="1" applyAlignment="1" applyProtection="1">
      <alignment horizontal="center" vertical="center"/>
      <protection locked="0"/>
    </xf>
    <xf numFmtId="4" fontId="0" fillId="0" borderId="7" xfId="0" applyNumberForma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49" fontId="21" fillId="0" borderId="14" xfId="0" applyNumberFormat="1" applyFont="1" applyBorder="1" applyAlignment="1" applyProtection="1">
      <alignment horizontal="left" vertical="center"/>
      <protection/>
    </xf>
    <xf numFmtId="49" fontId="20" fillId="0" borderId="0" xfId="0" applyNumberFormat="1" applyFont="1" applyAlignment="1" applyProtection="1">
      <alignment horizontal="left" vertical="center"/>
      <protection/>
    </xf>
    <xf numFmtId="49" fontId="20" fillId="0" borderId="2" xfId="0" applyNumberFormat="1" applyFont="1" applyBorder="1" applyAlignment="1" applyProtection="1">
      <alignment horizontal="left" vertical="center"/>
      <protection/>
    </xf>
    <xf numFmtId="49" fontId="21" fillId="0" borderId="14" xfId="0" applyNumberFormat="1" applyFont="1" applyFill="1" applyBorder="1" applyAlignment="1" applyProtection="1">
      <alignment horizontal="left" vertical="center"/>
      <protection/>
    </xf>
    <xf numFmtId="49" fontId="21" fillId="0" borderId="15" xfId="0" applyNumberFormat="1" applyFont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left" vertical="center" wrapText="1"/>
      <protection locked="0"/>
    </xf>
    <xf numFmtId="49" fontId="21" fillId="0" borderId="14" xfId="0" applyNumberFormat="1" applyFont="1" applyBorder="1" applyAlignment="1" applyProtection="1">
      <alignment horizontal="left" vertical="center" wrapText="1"/>
      <protection/>
    </xf>
    <xf numFmtId="49" fontId="21" fillId="5" borderId="14" xfId="0" applyNumberFormat="1" applyFont="1" applyFill="1" applyBorder="1" applyAlignment="1" applyProtection="1">
      <alignment horizontal="left" vertical="center" wrapText="1"/>
      <protection/>
    </xf>
    <xf numFmtId="49" fontId="19" fillId="0" borderId="11" xfId="0" applyNumberFormat="1" applyFont="1" applyBorder="1" applyAlignment="1" applyProtection="1">
      <alignment horizontal="left" vertical="center"/>
      <protection/>
    </xf>
    <xf numFmtId="49" fontId="20" fillId="0" borderId="14" xfId="0" applyNumberFormat="1" applyFont="1" applyBorder="1" applyAlignment="1" applyProtection="1">
      <alignment horizontal="left" vertical="center"/>
      <protection/>
    </xf>
    <xf numFmtId="49" fontId="21" fillId="0" borderId="14" xfId="0" applyNumberFormat="1" applyFont="1" applyFill="1" applyBorder="1" applyAlignment="1" applyProtection="1">
      <alignment horizontal="left" vertical="center" wrapText="1"/>
      <protection/>
    </xf>
    <xf numFmtId="3" fontId="20" fillId="0" borderId="2" xfId="0" applyNumberFormat="1" applyFont="1" applyBorder="1" applyAlignment="1" applyProtection="1">
      <alignment horizontal="right" vertical="center"/>
      <protection/>
    </xf>
    <xf numFmtId="49" fontId="20" fillId="0" borderId="14" xfId="0" applyNumberFormat="1" applyFont="1" applyBorder="1" applyAlignment="1" applyProtection="1">
      <alignment horizontal="left" vertical="center" wrapText="1"/>
      <protection/>
    </xf>
    <xf numFmtId="49" fontId="20" fillId="0" borderId="17" xfId="0" applyNumberFormat="1" applyFont="1" applyBorder="1" applyAlignment="1" applyProtection="1">
      <alignment horizontal="left" vertical="center"/>
      <protection/>
    </xf>
    <xf numFmtId="49" fontId="20" fillId="0" borderId="18" xfId="0" applyNumberFormat="1" applyFont="1" applyBorder="1" applyAlignment="1" applyProtection="1">
      <alignment horizontal="left" vertical="center"/>
      <protection/>
    </xf>
    <xf numFmtId="3" fontId="20" fillId="0" borderId="18" xfId="0" applyNumberFormat="1" applyFont="1" applyBorder="1" applyAlignment="1" applyProtection="1">
      <alignment horizontal="right" vertical="center"/>
      <protection/>
    </xf>
    <xf numFmtId="3" fontId="20" fillId="0" borderId="19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 quotePrefix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Y5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56" width="10.66015625" style="1" customWidth="1"/>
    <col min="57" max="77" width="10.66015625" style="2" hidden="1" customWidth="1"/>
    <col min="78" max="16384" width="10.66015625" style="1" customWidth="1"/>
  </cols>
  <sheetData>
    <row r="1" spans="44:58" ht="37.5" customHeight="1"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3" t="s">
        <v>2</v>
      </c>
      <c r="BF1" s="3" t="s">
        <v>3</v>
      </c>
    </row>
    <row r="2" spans="2:58" ht="7.5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6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3" t="s">
        <v>2</v>
      </c>
      <c r="BF2" s="3" t="s">
        <v>4</v>
      </c>
    </row>
    <row r="3" spans="2:57" ht="37.5" customHeight="1">
      <c r="B3" s="7"/>
      <c r="D3" s="8" t="s">
        <v>5</v>
      </c>
      <c r="AQ3" s="9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3" t="s">
        <v>6</v>
      </c>
    </row>
    <row r="4" spans="2:57" ht="15" customHeight="1">
      <c r="B4" s="7"/>
      <c r="D4" s="10" t="s">
        <v>7</v>
      </c>
      <c r="K4" s="85" t="s">
        <v>202</v>
      </c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Q4" s="9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3" t="s">
        <v>2</v>
      </c>
    </row>
    <row r="5" spans="2:57" ht="37.5" customHeight="1">
      <c r="B5" s="7"/>
      <c r="D5" s="12" t="s">
        <v>8</v>
      </c>
      <c r="K5" s="100" t="s">
        <v>118</v>
      </c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Q5" s="9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3" t="s">
        <v>2</v>
      </c>
    </row>
    <row r="6" spans="2:57" ht="15" customHeight="1">
      <c r="B6" s="7"/>
      <c r="D6" s="13" t="s">
        <v>9</v>
      </c>
      <c r="K6" s="11"/>
      <c r="AK6" s="13" t="s">
        <v>10</v>
      </c>
      <c r="AN6" s="11"/>
      <c r="AQ6" s="9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3" t="s">
        <v>2</v>
      </c>
    </row>
    <row r="7" spans="2:57" ht="15" customHeight="1">
      <c r="B7" s="7"/>
      <c r="D7" s="13" t="s">
        <v>11</v>
      </c>
      <c r="K7" s="11" t="s">
        <v>12</v>
      </c>
      <c r="AK7" s="13" t="s">
        <v>13</v>
      </c>
      <c r="AN7" s="14"/>
      <c r="AQ7" s="9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3" t="s">
        <v>2</v>
      </c>
    </row>
    <row r="8" spans="2:57" ht="15" customHeight="1">
      <c r="B8" s="7"/>
      <c r="AQ8" s="9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3" t="s">
        <v>2</v>
      </c>
    </row>
    <row r="9" spans="2:57" ht="15" customHeight="1">
      <c r="B9" s="7"/>
      <c r="D9" s="13" t="s">
        <v>14</v>
      </c>
      <c r="AK9" s="13" t="s">
        <v>15</v>
      </c>
      <c r="AN9" s="11"/>
      <c r="AQ9" s="9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3" t="s">
        <v>16</v>
      </c>
    </row>
    <row r="10" spans="2:57" ht="19.5" customHeight="1">
      <c r="B10" s="7"/>
      <c r="E10" s="11" t="s">
        <v>17</v>
      </c>
      <c r="AK10" s="13" t="s">
        <v>18</v>
      </c>
      <c r="AN10" s="11"/>
      <c r="AQ10" s="9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3" t="s">
        <v>16</v>
      </c>
    </row>
    <row r="11" spans="2:57" ht="7.5" customHeight="1">
      <c r="B11" s="7"/>
      <c r="AQ11" s="9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3" t="s">
        <v>16</v>
      </c>
    </row>
    <row r="12" spans="2:57" ht="15" customHeight="1">
      <c r="B12" s="7"/>
      <c r="D12" s="13" t="s">
        <v>19</v>
      </c>
      <c r="AK12" s="13" t="s">
        <v>15</v>
      </c>
      <c r="AN12" s="15" t="s">
        <v>20</v>
      </c>
      <c r="AQ12" s="9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3" t="s">
        <v>16</v>
      </c>
    </row>
    <row r="13" spans="2:57" ht="15.75" customHeight="1">
      <c r="B13" s="7"/>
      <c r="E13" s="101" t="s">
        <v>20</v>
      </c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13" t="s">
        <v>18</v>
      </c>
      <c r="AN13" s="15" t="s">
        <v>20</v>
      </c>
      <c r="AQ13" s="9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3" t="s">
        <v>16</v>
      </c>
    </row>
    <row r="14" spans="2:57" ht="7.5" customHeight="1">
      <c r="B14" s="7"/>
      <c r="AQ14" s="9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3" t="s">
        <v>0</v>
      </c>
    </row>
    <row r="15" spans="2:57" ht="15" customHeight="1">
      <c r="B15" s="7"/>
      <c r="D15" s="13" t="s">
        <v>21</v>
      </c>
      <c r="AK15" s="13" t="s">
        <v>15</v>
      </c>
      <c r="AN15" s="11"/>
      <c r="AQ15" s="9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3" t="s">
        <v>0</v>
      </c>
    </row>
    <row r="16" spans="2:57" ht="19.5" customHeight="1">
      <c r="B16" s="7"/>
      <c r="E16" s="11"/>
      <c r="AK16" s="13" t="s">
        <v>18</v>
      </c>
      <c r="AN16" s="11"/>
      <c r="AQ16" s="9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3" t="s">
        <v>22</v>
      </c>
    </row>
    <row r="17" spans="2:57" ht="7.5" customHeight="1">
      <c r="B17" s="7"/>
      <c r="AQ17" s="9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3" t="s">
        <v>2</v>
      </c>
    </row>
    <row r="18" spans="2:57" ht="15" customHeight="1">
      <c r="B18" s="7"/>
      <c r="D18" s="13" t="s">
        <v>23</v>
      </c>
      <c r="AQ18" s="9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3" t="s">
        <v>2</v>
      </c>
    </row>
    <row r="19" spans="2:57" ht="15.75" customHeight="1">
      <c r="B19" s="7"/>
      <c r="E19" s="102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Q19" s="9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3" t="s">
        <v>0</v>
      </c>
    </row>
    <row r="20" spans="2:56" ht="7.5" customHeight="1">
      <c r="B20" s="7"/>
      <c r="AQ20" s="9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2:56" ht="7.5" customHeight="1">
      <c r="B21" s="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Q21" s="9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</row>
    <row r="22" spans="2:43" s="3" customFormat="1" ht="27" customHeight="1">
      <c r="B22" s="17"/>
      <c r="D22" s="18" t="s">
        <v>24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54"/>
      <c r="AJ22" s="19"/>
      <c r="AK22" s="103">
        <f ca="1">'Ústřední vytápění'!J145</f>
        <v>0</v>
      </c>
      <c r="AL22" s="104"/>
      <c r="AM22" s="104"/>
      <c r="AN22" s="104"/>
      <c r="AO22" s="104"/>
      <c r="AQ22" s="20"/>
    </row>
    <row r="23" spans="2:43" s="3" customFormat="1" ht="7.5" customHeight="1">
      <c r="B23" s="17"/>
      <c r="AQ23" s="20"/>
    </row>
    <row r="24" spans="2:43" s="3" customFormat="1" ht="14.25" customHeight="1">
      <c r="B24" s="17"/>
      <c r="L24" s="105"/>
      <c r="M24" s="86"/>
      <c r="N24" s="86"/>
      <c r="O24" s="86"/>
      <c r="W24" s="105"/>
      <c r="X24" s="86"/>
      <c r="Y24" s="86"/>
      <c r="Z24" s="86"/>
      <c r="AA24" s="86"/>
      <c r="AB24" s="86"/>
      <c r="AC24" s="86"/>
      <c r="AD24" s="86"/>
      <c r="AE24" s="86"/>
      <c r="AK24" s="105"/>
      <c r="AL24" s="86"/>
      <c r="AM24" s="86"/>
      <c r="AN24" s="86"/>
      <c r="AO24" s="86"/>
      <c r="AQ24" s="20"/>
    </row>
    <row r="25" spans="2:43" s="3" customFormat="1" ht="15" customHeight="1">
      <c r="B25" s="21"/>
      <c r="D25" s="22"/>
      <c r="F25" s="22"/>
      <c r="L25" s="96"/>
      <c r="M25" s="97"/>
      <c r="N25" s="97"/>
      <c r="O25" s="97"/>
      <c r="W25" s="98"/>
      <c r="X25" s="97"/>
      <c r="Y25" s="97"/>
      <c r="Z25" s="97"/>
      <c r="AA25" s="97"/>
      <c r="AB25" s="97"/>
      <c r="AC25" s="97"/>
      <c r="AD25" s="97"/>
      <c r="AE25" s="97"/>
      <c r="AK25" s="98"/>
      <c r="AL25" s="97"/>
      <c r="AM25" s="97"/>
      <c r="AN25" s="97"/>
      <c r="AO25" s="97"/>
      <c r="AQ25" s="23"/>
    </row>
    <row r="26" spans="2:43" s="3" customFormat="1" ht="15" customHeight="1">
      <c r="B26" s="21"/>
      <c r="F26" s="22"/>
      <c r="L26" s="96"/>
      <c r="M26" s="97"/>
      <c r="N26" s="97"/>
      <c r="O26" s="97"/>
      <c r="W26" s="98"/>
      <c r="X26" s="97"/>
      <c r="Y26" s="97"/>
      <c r="Z26" s="97"/>
      <c r="AA26" s="97"/>
      <c r="AB26" s="97"/>
      <c r="AC26" s="97"/>
      <c r="AD26" s="97"/>
      <c r="AE26" s="97"/>
      <c r="AK26" s="98"/>
      <c r="AL26" s="97"/>
      <c r="AM26" s="97"/>
      <c r="AN26" s="97"/>
      <c r="AO26" s="97"/>
      <c r="AQ26" s="23"/>
    </row>
    <row r="27" spans="2:43" s="3" customFormat="1" ht="15" customHeight="1">
      <c r="B27" s="21"/>
      <c r="F27" s="22"/>
      <c r="L27" s="96"/>
      <c r="M27" s="97"/>
      <c r="N27" s="97"/>
      <c r="O27" s="97"/>
      <c r="W27" s="98"/>
      <c r="X27" s="97"/>
      <c r="Y27" s="97"/>
      <c r="Z27" s="97"/>
      <c r="AA27" s="97"/>
      <c r="AB27" s="97"/>
      <c r="AC27" s="97"/>
      <c r="AD27" s="97"/>
      <c r="AE27" s="97"/>
      <c r="AK27" s="98"/>
      <c r="AL27" s="97"/>
      <c r="AM27" s="97"/>
      <c r="AN27" s="97"/>
      <c r="AO27" s="97"/>
      <c r="AQ27" s="23"/>
    </row>
    <row r="28" spans="2:43" s="3" customFormat="1" ht="15" customHeight="1">
      <c r="B28" s="21"/>
      <c r="F28" s="22"/>
      <c r="L28" s="96"/>
      <c r="M28" s="97"/>
      <c r="N28" s="97"/>
      <c r="O28" s="97"/>
      <c r="W28" s="98"/>
      <c r="X28" s="97"/>
      <c r="Y28" s="97"/>
      <c r="Z28" s="97"/>
      <c r="AA28" s="97"/>
      <c r="AB28" s="97"/>
      <c r="AC28" s="97"/>
      <c r="AD28" s="97"/>
      <c r="AE28" s="97"/>
      <c r="AK28" s="98"/>
      <c r="AL28" s="97"/>
      <c r="AM28" s="97"/>
      <c r="AN28" s="97"/>
      <c r="AO28" s="97"/>
      <c r="AQ28" s="23"/>
    </row>
    <row r="29" spans="2:43" s="3" customFormat="1" ht="15" customHeight="1" hidden="1">
      <c r="B29" s="21"/>
      <c r="F29" s="22" t="s">
        <v>25</v>
      </c>
      <c r="L29" s="96">
        <v>0</v>
      </c>
      <c r="M29" s="97"/>
      <c r="N29" s="97"/>
      <c r="O29" s="97"/>
      <c r="W29" s="98" t="e">
        <f>ROUND(#REF!,2)</f>
        <v>#REF!</v>
      </c>
      <c r="X29" s="97"/>
      <c r="Y29" s="97"/>
      <c r="Z29" s="97"/>
      <c r="AA29" s="97"/>
      <c r="AB29" s="97"/>
      <c r="AC29" s="97"/>
      <c r="AD29" s="97"/>
      <c r="AE29" s="97"/>
      <c r="AK29" s="98">
        <v>0</v>
      </c>
      <c r="AL29" s="97"/>
      <c r="AM29" s="97"/>
      <c r="AN29" s="97"/>
      <c r="AO29" s="97"/>
      <c r="AQ29" s="23"/>
    </row>
    <row r="30" spans="2:43" s="3" customFormat="1" ht="7.5" customHeight="1">
      <c r="B30" s="17"/>
      <c r="AQ30" s="20"/>
    </row>
    <row r="31" spans="2:43" s="3" customFormat="1" ht="27" customHeight="1">
      <c r="B31" s="17"/>
      <c r="C31" s="24"/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7"/>
      <c r="U31" s="26"/>
      <c r="V31" s="26"/>
      <c r="W31" s="26"/>
      <c r="X31" s="91"/>
      <c r="Y31" s="88"/>
      <c r="Z31" s="88"/>
      <c r="AA31" s="88"/>
      <c r="AB31" s="88"/>
      <c r="AC31" s="26"/>
      <c r="AD31" s="26"/>
      <c r="AE31" s="26"/>
      <c r="AF31" s="26"/>
      <c r="AG31" s="26"/>
      <c r="AH31" s="26"/>
      <c r="AI31" s="26"/>
      <c r="AJ31" s="26"/>
      <c r="AK31" s="92"/>
      <c r="AL31" s="88"/>
      <c r="AM31" s="88"/>
      <c r="AN31" s="88"/>
      <c r="AO31" s="93"/>
      <c r="AP31" s="24"/>
      <c r="AQ31" s="28"/>
    </row>
    <row r="32" spans="2:43" s="3" customFormat="1" ht="7.5" customHeight="1">
      <c r="B32" s="17"/>
      <c r="AQ32" s="20"/>
    </row>
    <row r="33" spans="2:43" s="3" customFormat="1" ht="7.5" customHeight="1"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1"/>
    </row>
    <row r="37" spans="2:43" s="3" customFormat="1" ht="7.5" customHeigh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</row>
    <row r="38" spans="2:3" s="3" customFormat="1" ht="37.5" customHeight="1">
      <c r="B38" s="17"/>
      <c r="C38" s="8" t="s">
        <v>26</v>
      </c>
    </row>
    <row r="39" s="3" customFormat="1" ht="7.5" customHeight="1">
      <c r="B39" s="17"/>
    </row>
    <row r="40" spans="2:12" s="11" customFormat="1" ht="15" customHeight="1">
      <c r="B40" s="34"/>
      <c r="C40" s="13" t="s">
        <v>7</v>
      </c>
      <c r="L40" s="11" t="str">
        <f>$K$4</f>
        <v>d.1.4.1 Zařízení pro vytápění staveb</v>
      </c>
    </row>
    <row r="41" spans="2:41" s="35" customFormat="1" ht="37.5" customHeight="1">
      <c r="B41" s="36"/>
      <c r="C41" s="35" t="s">
        <v>8</v>
      </c>
      <c r="L41" s="94" t="str">
        <f>$K$5</f>
        <v>Aplikační centrum BALUO v areálu FTK UP Olomouc SO 01</v>
      </c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</row>
    <row r="42" s="3" customFormat="1" ht="7.5" customHeight="1">
      <c r="B42" s="17"/>
    </row>
    <row r="43" spans="2:40" s="3" customFormat="1" ht="15.75" customHeight="1">
      <c r="B43" s="17"/>
      <c r="C43" s="13" t="s">
        <v>11</v>
      </c>
      <c r="L43" s="37" t="str">
        <f>IF($K$7="","",$K$7)</f>
        <v>Olomouc</v>
      </c>
      <c r="AI43" s="13" t="s">
        <v>13</v>
      </c>
      <c r="AM43" s="95" t="str">
        <f>IF($AN$7="","",$AN$7)</f>
        <v/>
      </c>
      <c r="AN43" s="86"/>
    </row>
    <row r="44" s="3" customFormat="1" ht="7.5" customHeight="1">
      <c r="B44" s="17"/>
    </row>
    <row r="45" spans="2:42" s="3" customFormat="1" ht="18.75" customHeight="1">
      <c r="B45" s="17"/>
      <c r="C45" s="13" t="s">
        <v>14</v>
      </c>
      <c r="L45" s="11" t="str">
        <f>IF($E$10="","",$E$10)</f>
        <v>Univerzita Palackého v Olomouci</v>
      </c>
      <c r="AI45" s="13" t="s">
        <v>21</v>
      </c>
      <c r="AM45" s="85"/>
      <c r="AN45" s="86"/>
      <c r="AO45" s="86"/>
      <c r="AP45" s="86"/>
    </row>
    <row r="46" spans="2:12" s="3" customFormat="1" ht="15.75" customHeight="1">
      <c r="B46" s="17"/>
      <c r="C46" s="13" t="s">
        <v>19</v>
      </c>
      <c r="L46" s="11" t="str">
        <f>IF($E$13="Vyplň údaj","",$E$13)</f>
        <v/>
      </c>
    </row>
    <row r="47" s="3" customFormat="1" ht="12" customHeight="1">
      <c r="B47" s="17"/>
    </row>
    <row r="48" spans="2:43" s="3" customFormat="1" ht="30" customHeight="1">
      <c r="B48" s="17"/>
      <c r="C48" s="87" t="s">
        <v>27</v>
      </c>
      <c r="D48" s="88"/>
      <c r="E48" s="88"/>
      <c r="F48" s="88"/>
      <c r="G48" s="88"/>
      <c r="H48" s="26"/>
      <c r="I48" s="89" t="s">
        <v>28</v>
      </c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90" t="s">
        <v>29</v>
      </c>
      <c r="AH48" s="88"/>
      <c r="AI48" s="88"/>
      <c r="AJ48" s="88"/>
      <c r="AK48" s="88"/>
      <c r="AL48" s="88"/>
      <c r="AM48" s="88"/>
      <c r="AN48" s="89"/>
      <c r="AO48" s="88"/>
      <c r="AP48" s="88"/>
      <c r="AQ48" s="38"/>
    </row>
    <row r="49" s="3" customFormat="1" ht="12" customHeight="1">
      <c r="B49" s="17"/>
    </row>
    <row r="50" spans="2:62" s="35" customFormat="1" ht="33" customHeight="1">
      <c r="B50" s="36"/>
      <c r="C50" s="39" t="s">
        <v>30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82"/>
      <c r="AH50" s="83"/>
      <c r="AI50" s="83"/>
      <c r="AJ50" s="83"/>
      <c r="AK50" s="83"/>
      <c r="AL50" s="83"/>
      <c r="AM50" s="83"/>
      <c r="AN50" s="82"/>
      <c r="AO50" s="83"/>
      <c r="AP50" s="83"/>
      <c r="AQ50" s="40"/>
      <c r="BE50" s="35" t="s">
        <v>31</v>
      </c>
      <c r="BF50" s="35" t="s">
        <v>32</v>
      </c>
      <c r="BG50" s="41" t="s">
        <v>33</v>
      </c>
      <c r="BH50" s="35" t="s">
        <v>34</v>
      </c>
      <c r="BI50" s="35" t="s">
        <v>1</v>
      </c>
      <c r="BJ50" s="35" t="s">
        <v>35</v>
      </c>
    </row>
    <row r="51" spans="2:77" s="42" customFormat="1" ht="28.5" customHeight="1">
      <c r="B51" s="43"/>
      <c r="C51" s="44"/>
      <c r="D51" s="84"/>
      <c r="E51" s="80"/>
      <c r="F51" s="80"/>
      <c r="G51" s="80"/>
      <c r="H51" s="80"/>
      <c r="I51" s="44"/>
      <c r="J51" s="84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78"/>
      <c r="AH51" s="79"/>
      <c r="AI51" s="79"/>
      <c r="AJ51" s="79"/>
      <c r="AK51" s="79"/>
      <c r="AL51" s="79"/>
      <c r="AM51" s="79"/>
      <c r="AN51" s="78"/>
      <c r="AO51" s="79"/>
      <c r="AP51" s="79"/>
      <c r="AQ51" s="45"/>
      <c r="BE51" s="42" t="s">
        <v>31</v>
      </c>
      <c r="BF51" s="42" t="s">
        <v>36</v>
      </c>
      <c r="BG51" s="42" t="s">
        <v>33</v>
      </c>
      <c r="BH51" s="42" t="s">
        <v>34</v>
      </c>
      <c r="BI51" s="42" t="s">
        <v>37</v>
      </c>
      <c r="BJ51" s="42" t="s">
        <v>1</v>
      </c>
      <c r="BX51" s="42" t="s">
        <v>38</v>
      </c>
      <c r="BY51" s="42" t="s">
        <v>39</v>
      </c>
    </row>
    <row r="52" spans="2:76" s="46" customFormat="1" ht="23.25" customHeight="1">
      <c r="B52" s="47"/>
      <c r="C52" s="48"/>
      <c r="D52" s="48"/>
      <c r="E52" s="75"/>
      <c r="F52" s="76"/>
      <c r="G52" s="76"/>
      <c r="H52" s="76"/>
      <c r="I52" s="76"/>
      <c r="J52" s="80" t="s">
        <v>116</v>
      </c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78">
        <f>AK22</f>
        <v>0</v>
      </c>
      <c r="AH52" s="79"/>
      <c r="AI52" s="79"/>
      <c r="AJ52" s="79"/>
      <c r="AK52" s="79"/>
      <c r="AL52" s="79"/>
      <c r="AM52" s="79"/>
      <c r="AN52" s="77"/>
      <c r="AO52" s="76"/>
      <c r="AP52" s="76"/>
      <c r="AQ52" s="49"/>
      <c r="BF52" s="46" t="s">
        <v>39</v>
      </c>
      <c r="BH52" s="46" t="s">
        <v>34</v>
      </c>
      <c r="BI52" s="46" t="s">
        <v>40</v>
      </c>
      <c r="BJ52" s="46" t="s">
        <v>37</v>
      </c>
      <c r="BX52" s="46" t="s">
        <v>38</v>
      </c>
    </row>
    <row r="53" spans="2:62" s="46" customFormat="1" ht="23.25" customHeight="1">
      <c r="B53" s="47"/>
      <c r="C53" s="48"/>
      <c r="D53" s="48"/>
      <c r="E53" s="75"/>
      <c r="F53" s="76"/>
      <c r="G53" s="76"/>
      <c r="H53" s="76"/>
      <c r="I53" s="76"/>
      <c r="J53" s="48"/>
      <c r="K53" s="75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8"/>
      <c r="AH53" s="79"/>
      <c r="AI53" s="79"/>
      <c r="AJ53" s="79"/>
      <c r="AK53" s="79"/>
      <c r="AL53" s="79"/>
      <c r="AM53" s="79"/>
      <c r="AN53" s="77"/>
      <c r="AO53" s="76"/>
      <c r="AP53" s="76"/>
      <c r="AQ53" s="49"/>
      <c r="BE53" s="46" t="s">
        <v>31</v>
      </c>
      <c r="BF53" s="46" t="s">
        <v>39</v>
      </c>
      <c r="BG53" s="46" t="s">
        <v>33</v>
      </c>
      <c r="BH53" s="46" t="s">
        <v>34</v>
      </c>
      <c r="BI53" s="46" t="s">
        <v>41</v>
      </c>
      <c r="BJ53" s="46" t="s">
        <v>37</v>
      </c>
    </row>
    <row r="54" spans="2:43" s="3" customFormat="1" ht="7.5" customHeight="1">
      <c r="B54" s="29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</row>
  </sheetData>
  <mergeCells count="46">
    <mergeCell ref="L25:O25"/>
    <mergeCell ref="K4:AO4"/>
    <mergeCell ref="K5:AO5"/>
    <mergeCell ref="E13:AJ13"/>
    <mergeCell ref="E19:AN19"/>
    <mergeCell ref="AK22:AO22"/>
    <mergeCell ref="L24:O24"/>
    <mergeCell ref="W24:AE24"/>
    <mergeCell ref="AK24:AO24"/>
    <mergeCell ref="W25:AE25"/>
    <mergeCell ref="L27:O27"/>
    <mergeCell ref="W27:AE27"/>
    <mergeCell ref="AK27:AO27"/>
    <mergeCell ref="AK25:AO25"/>
    <mergeCell ref="AK26:AO26"/>
    <mergeCell ref="L28:O28"/>
    <mergeCell ref="W28:AE28"/>
    <mergeCell ref="AK28:AO28"/>
    <mergeCell ref="L26:O26"/>
    <mergeCell ref="W26:AE26"/>
    <mergeCell ref="X31:AB31"/>
    <mergeCell ref="AK31:AO31"/>
    <mergeCell ref="L41:AO41"/>
    <mergeCell ref="AM43:AN43"/>
    <mergeCell ref="L29:O29"/>
    <mergeCell ref="W29:AE29"/>
    <mergeCell ref="AK29:AO29"/>
    <mergeCell ref="D51:H51"/>
    <mergeCell ref="J51:AF51"/>
    <mergeCell ref="AM45:AP45"/>
    <mergeCell ref="C48:G48"/>
    <mergeCell ref="I48:AF48"/>
    <mergeCell ref="AG48:AM48"/>
    <mergeCell ref="AN48:AP48"/>
    <mergeCell ref="AG50:AM50"/>
    <mergeCell ref="AN50:AP50"/>
    <mergeCell ref="AN52:AP52"/>
    <mergeCell ref="AG52:AM52"/>
    <mergeCell ref="AN51:AP51"/>
    <mergeCell ref="AG51:AM51"/>
    <mergeCell ref="E52:I52"/>
    <mergeCell ref="AN53:AP53"/>
    <mergeCell ref="AG53:AM53"/>
    <mergeCell ref="E53:I53"/>
    <mergeCell ref="K53:AF53"/>
    <mergeCell ref="J52:AF52"/>
  </mergeCells>
  <printOptions/>
  <pageMargins left="0.5902777910232544" right="0.5902777910232544" top="0.5902777910232544" bottom="0.5902777910232544" header="0" footer="0"/>
  <pageSetup blackAndWhite="1" fitToHeight="999" fitToWidth="1"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2:N145"/>
  <sheetViews>
    <sheetView tabSelected="1" zoomScale="130" zoomScaleNormal="130" workbookViewId="0" topLeftCell="A13">
      <selection activeCell="A30" sqref="A30"/>
    </sheetView>
  </sheetViews>
  <sheetFormatPr defaultColWidth="9.33203125" defaultRowHeight="13.5"/>
  <cols>
    <col min="1" max="1" width="5.16015625" style="50" customWidth="1"/>
    <col min="2" max="2" width="2.5" style="50" customWidth="1"/>
    <col min="3" max="3" width="5.16015625" style="50" customWidth="1"/>
    <col min="4" max="5" width="3.16015625" style="50" customWidth="1"/>
    <col min="6" max="6" width="12.66015625" style="50" customWidth="1"/>
    <col min="7" max="7" width="62" style="50" customWidth="1"/>
    <col min="8" max="8" width="8.5" style="53" customWidth="1"/>
    <col min="9" max="9" width="8.16015625" style="53" customWidth="1"/>
    <col min="10" max="10" width="8.33203125" style="53" customWidth="1"/>
    <col min="11" max="11" width="12" style="53" customWidth="1"/>
    <col min="12" max="12" width="4.33203125" style="50" customWidth="1"/>
    <col min="13" max="16384" width="9.33203125" style="50" customWidth="1"/>
  </cols>
  <sheetData>
    <row r="2" spans="1:11" ht="17.25" customHeight="1">
      <c r="A2" s="51" t="s">
        <v>45</v>
      </c>
      <c r="B2" s="114" t="s">
        <v>27</v>
      </c>
      <c r="C2" s="114"/>
      <c r="D2" s="114"/>
      <c r="E2" s="114"/>
      <c r="F2" s="114" t="s">
        <v>42</v>
      </c>
      <c r="G2" s="114"/>
      <c r="H2" s="52" t="s">
        <v>43</v>
      </c>
      <c r="I2" s="52" t="s">
        <v>46</v>
      </c>
      <c r="J2" s="52" t="s">
        <v>47</v>
      </c>
      <c r="K2" s="52" t="s">
        <v>48</v>
      </c>
    </row>
    <row r="3" ht="11.25" customHeight="1"/>
    <row r="4" spans="1:11" ht="13.5">
      <c r="A4" s="107" t="s">
        <v>119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1" ht="13.5">
      <c r="A5" s="107" t="s">
        <v>120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</row>
    <row r="6" spans="1:11" ht="13.5">
      <c r="A6" s="57" t="s">
        <v>49</v>
      </c>
      <c r="B6" s="106"/>
      <c r="C6" s="106"/>
      <c r="D6" s="106"/>
      <c r="E6" s="106"/>
      <c r="F6" s="106" t="s">
        <v>121</v>
      </c>
      <c r="G6" s="106"/>
      <c r="H6" s="58">
        <v>909</v>
      </c>
      <c r="I6" s="57" t="s">
        <v>44</v>
      </c>
      <c r="J6" s="58"/>
      <c r="K6" s="59">
        <f>H6*J6</f>
        <v>0</v>
      </c>
    </row>
    <row r="7" spans="1:11" ht="13.5">
      <c r="A7" s="57" t="s">
        <v>50</v>
      </c>
      <c r="B7" s="106"/>
      <c r="C7" s="106"/>
      <c r="D7" s="106"/>
      <c r="E7" s="106"/>
      <c r="F7" s="106" t="s">
        <v>122</v>
      </c>
      <c r="G7" s="106"/>
      <c r="H7" s="58">
        <v>531</v>
      </c>
      <c r="I7" s="57" t="s">
        <v>44</v>
      </c>
      <c r="J7" s="58"/>
      <c r="K7" s="59">
        <f aca="true" t="shared" si="0" ref="K7:K16">H7*J7</f>
        <v>0</v>
      </c>
    </row>
    <row r="8" spans="1:11" ht="13.5">
      <c r="A8" s="57" t="s">
        <v>51</v>
      </c>
      <c r="B8" s="106"/>
      <c r="C8" s="106"/>
      <c r="D8" s="106"/>
      <c r="E8" s="106"/>
      <c r="F8" s="106" t="s">
        <v>123</v>
      </c>
      <c r="G8" s="106"/>
      <c r="H8" s="58">
        <v>163</v>
      </c>
      <c r="I8" s="57" t="s">
        <v>44</v>
      </c>
      <c r="J8" s="58"/>
      <c r="K8" s="59">
        <f t="shared" si="0"/>
        <v>0</v>
      </c>
    </row>
    <row r="9" spans="1:11" ht="13.5">
      <c r="A9" s="57" t="s">
        <v>52</v>
      </c>
      <c r="B9" s="106"/>
      <c r="C9" s="106"/>
      <c r="D9" s="106"/>
      <c r="E9" s="106"/>
      <c r="F9" s="106" t="s">
        <v>124</v>
      </c>
      <c r="G9" s="106"/>
      <c r="H9" s="58">
        <v>83</v>
      </c>
      <c r="I9" s="57" t="s">
        <v>44</v>
      </c>
      <c r="J9" s="58"/>
      <c r="K9" s="59">
        <f t="shared" si="0"/>
        <v>0</v>
      </c>
    </row>
    <row r="10" spans="1:11" ht="13.5">
      <c r="A10" s="57" t="s">
        <v>57</v>
      </c>
      <c r="B10" s="106"/>
      <c r="C10" s="106"/>
      <c r="D10" s="106"/>
      <c r="E10" s="106"/>
      <c r="F10" s="106" t="s">
        <v>125</v>
      </c>
      <c r="G10" s="106"/>
      <c r="H10" s="58">
        <v>139</v>
      </c>
      <c r="I10" s="57" t="s">
        <v>44</v>
      </c>
      <c r="J10" s="58"/>
      <c r="K10" s="59">
        <f t="shared" si="0"/>
        <v>0</v>
      </c>
    </row>
    <row r="11" spans="1:11" ht="13.5">
      <c r="A11" s="57" t="s">
        <v>58</v>
      </c>
      <c r="B11" s="106"/>
      <c r="C11" s="106"/>
      <c r="D11" s="106"/>
      <c r="E11" s="106"/>
      <c r="F11" s="106" t="s">
        <v>126</v>
      </c>
      <c r="G11" s="106"/>
      <c r="H11" s="58">
        <v>148</v>
      </c>
      <c r="I11" s="57" t="s">
        <v>44</v>
      </c>
      <c r="J11" s="58"/>
      <c r="K11" s="59">
        <f t="shared" si="0"/>
        <v>0</v>
      </c>
    </row>
    <row r="12" spans="1:11" ht="13.5">
      <c r="A12" s="57" t="s">
        <v>59</v>
      </c>
      <c r="B12" s="106"/>
      <c r="C12" s="106"/>
      <c r="D12" s="106"/>
      <c r="E12" s="106"/>
      <c r="F12" s="106" t="s">
        <v>127</v>
      </c>
      <c r="G12" s="106"/>
      <c r="H12" s="58">
        <v>21</v>
      </c>
      <c r="I12" s="57" t="s">
        <v>44</v>
      </c>
      <c r="J12" s="58"/>
      <c r="K12" s="59">
        <f t="shared" si="0"/>
        <v>0</v>
      </c>
    </row>
    <row r="13" spans="1:11" ht="13.5">
      <c r="A13" s="57" t="s">
        <v>60</v>
      </c>
      <c r="B13" s="106"/>
      <c r="C13" s="106"/>
      <c r="D13" s="106"/>
      <c r="E13" s="106"/>
      <c r="F13" s="106" t="s">
        <v>128</v>
      </c>
      <c r="G13" s="106"/>
      <c r="H13" s="58">
        <v>55</v>
      </c>
      <c r="I13" s="57" t="s">
        <v>44</v>
      </c>
      <c r="J13" s="58"/>
      <c r="K13" s="59">
        <f t="shared" si="0"/>
        <v>0</v>
      </c>
    </row>
    <row r="14" spans="1:11" ht="13.5">
      <c r="A14" s="57" t="s">
        <v>61</v>
      </c>
      <c r="B14" s="106"/>
      <c r="C14" s="106"/>
      <c r="D14" s="106"/>
      <c r="E14" s="106"/>
      <c r="F14" s="106" t="s">
        <v>129</v>
      </c>
      <c r="G14" s="106"/>
      <c r="H14" s="58">
        <v>13</v>
      </c>
      <c r="I14" s="57" t="s">
        <v>44</v>
      </c>
      <c r="J14" s="58"/>
      <c r="K14" s="59">
        <f t="shared" si="0"/>
        <v>0</v>
      </c>
    </row>
    <row r="15" spans="1:11" ht="13.5">
      <c r="A15" s="57" t="s">
        <v>75</v>
      </c>
      <c r="B15" s="106"/>
      <c r="C15" s="106"/>
      <c r="D15" s="106"/>
      <c r="E15" s="106"/>
      <c r="F15" s="106" t="s">
        <v>130</v>
      </c>
      <c r="G15" s="106"/>
      <c r="H15" s="58">
        <v>1</v>
      </c>
      <c r="I15" s="57" t="s">
        <v>56</v>
      </c>
      <c r="J15" s="59"/>
      <c r="K15" s="59">
        <f t="shared" si="0"/>
        <v>0</v>
      </c>
    </row>
    <row r="16" spans="1:11" ht="13.5">
      <c r="A16" s="57" t="s">
        <v>81</v>
      </c>
      <c r="B16" s="106"/>
      <c r="C16" s="106"/>
      <c r="D16" s="106"/>
      <c r="E16" s="106"/>
      <c r="F16" s="106" t="s">
        <v>131</v>
      </c>
      <c r="G16" s="106"/>
      <c r="H16" s="58">
        <v>1</v>
      </c>
      <c r="I16" s="57" t="s">
        <v>56</v>
      </c>
      <c r="J16" s="59"/>
      <c r="K16" s="59">
        <f t="shared" si="0"/>
        <v>0</v>
      </c>
    </row>
    <row r="17" spans="1:11" ht="13.5">
      <c r="A17" s="55"/>
      <c r="B17" s="55"/>
      <c r="C17" s="55"/>
      <c r="D17" s="55"/>
      <c r="E17" s="55"/>
      <c r="F17" s="56" t="s">
        <v>53</v>
      </c>
      <c r="G17" s="108" t="s">
        <v>120</v>
      </c>
      <c r="H17" s="108"/>
      <c r="I17" s="108"/>
      <c r="J17" s="117">
        <f>SUM(K6:K16)</f>
        <v>0</v>
      </c>
      <c r="K17" s="117"/>
    </row>
    <row r="18" spans="1:11" ht="13.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</row>
    <row r="19" spans="1:11" ht="13.5">
      <c r="A19" s="107" t="s">
        <v>54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</row>
    <row r="20" spans="1:11" ht="13.5">
      <c r="A20" s="57" t="s">
        <v>49</v>
      </c>
      <c r="B20" s="106"/>
      <c r="C20" s="106"/>
      <c r="D20" s="106"/>
      <c r="E20" s="106"/>
      <c r="F20" s="106" t="s">
        <v>132</v>
      </c>
      <c r="G20" s="106"/>
      <c r="H20" s="58">
        <v>1</v>
      </c>
      <c r="I20" s="57" t="s">
        <v>56</v>
      </c>
      <c r="J20" s="59"/>
      <c r="K20" s="59">
        <f>H20*J20</f>
        <v>0</v>
      </c>
    </row>
    <row r="21" spans="1:11" ht="13.5">
      <c r="A21" s="57" t="s">
        <v>133</v>
      </c>
      <c r="B21" s="106"/>
      <c r="C21" s="106"/>
      <c r="D21" s="106"/>
      <c r="E21" s="106"/>
      <c r="F21" s="106" t="s">
        <v>134</v>
      </c>
      <c r="G21" s="106"/>
      <c r="H21" s="58">
        <v>1</v>
      </c>
      <c r="I21" s="57" t="s">
        <v>56</v>
      </c>
      <c r="J21" s="59"/>
      <c r="K21" s="59">
        <f aca="true" t="shared" si="1" ref="K21:K48">H21*J21</f>
        <v>0</v>
      </c>
    </row>
    <row r="22" spans="1:11" ht="13.5">
      <c r="A22" s="71" t="s">
        <v>50</v>
      </c>
      <c r="B22" s="109"/>
      <c r="C22" s="109"/>
      <c r="D22" s="109"/>
      <c r="E22" s="109"/>
      <c r="F22" s="109" t="s">
        <v>243</v>
      </c>
      <c r="G22" s="109"/>
      <c r="H22" s="72"/>
      <c r="I22" s="71"/>
      <c r="J22" s="73"/>
      <c r="K22" s="74"/>
    </row>
    <row r="23" spans="1:11" ht="13.5">
      <c r="A23" s="71" t="s">
        <v>51</v>
      </c>
      <c r="B23" s="109"/>
      <c r="C23" s="109"/>
      <c r="D23" s="109"/>
      <c r="E23" s="109"/>
      <c r="F23" s="109" t="s">
        <v>105</v>
      </c>
      <c r="G23" s="109"/>
      <c r="H23" s="72">
        <v>2</v>
      </c>
      <c r="I23" s="71" t="s">
        <v>55</v>
      </c>
      <c r="J23" s="72"/>
      <c r="K23" s="74">
        <f t="shared" si="1"/>
        <v>0</v>
      </c>
    </row>
    <row r="24" spans="1:11" ht="23.1" customHeight="1">
      <c r="A24" s="71" t="s">
        <v>52</v>
      </c>
      <c r="B24" s="109"/>
      <c r="C24" s="109"/>
      <c r="D24" s="109"/>
      <c r="E24" s="109"/>
      <c r="F24" s="116" t="s">
        <v>253</v>
      </c>
      <c r="G24" s="116"/>
      <c r="H24" s="72">
        <v>1</v>
      </c>
      <c r="I24" s="71" t="s">
        <v>55</v>
      </c>
      <c r="J24" s="74"/>
      <c r="K24" s="74">
        <f t="shared" si="1"/>
        <v>0</v>
      </c>
    </row>
    <row r="25" spans="1:11" ht="23.1" customHeight="1">
      <c r="A25" s="71" t="s">
        <v>57</v>
      </c>
      <c r="B25" s="109"/>
      <c r="C25" s="109"/>
      <c r="D25" s="109"/>
      <c r="E25" s="109"/>
      <c r="F25" s="116" t="s">
        <v>252</v>
      </c>
      <c r="G25" s="116"/>
      <c r="H25" s="72">
        <v>1</v>
      </c>
      <c r="I25" s="71" t="s">
        <v>55</v>
      </c>
      <c r="J25" s="74"/>
      <c r="K25" s="74">
        <f t="shared" si="1"/>
        <v>0</v>
      </c>
    </row>
    <row r="26" spans="1:11" ht="13.5">
      <c r="A26" s="71" t="s">
        <v>58</v>
      </c>
      <c r="B26" s="109"/>
      <c r="C26" s="109"/>
      <c r="D26" s="109"/>
      <c r="E26" s="109"/>
      <c r="F26" s="109" t="s">
        <v>241</v>
      </c>
      <c r="G26" s="109"/>
      <c r="H26" s="72"/>
      <c r="I26" s="71"/>
      <c r="J26" s="73"/>
      <c r="K26" s="74"/>
    </row>
    <row r="27" spans="1:11" ht="13.5">
      <c r="A27" s="57" t="s">
        <v>59</v>
      </c>
      <c r="B27" s="106"/>
      <c r="C27" s="106"/>
      <c r="D27" s="106"/>
      <c r="E27" s="106"/>
      <c r="F27" s="106" t="s">
        <v>135</v>
      </c>
      <c r="G27" s="106"/>
      <c r="H27" s="58"/>
      <c r="I27" s="57"/>
      <c r="J27" s="60"/>
      <c r="K27" s="59"/>
    </row>
    <row r="28" spans="1:11" ht="13.5">
      <c r="A28" s="57" t="s">
        <v>60</v>
      </c>
      <c r="B28" s="106"/>
      <c r="C28" s="106"/>
      <c r="D28" s="106"/>
      <c r="E28" s="106"/>
      <c r="F28" s="106" t="s">
        <v>136</v>
      </c>
      <c r="G28" s="106"/>
      <c r="H28" s="58">
        <v>6</v>
      </c>
      <c r="I28" s="57" t="s">
        <v>55</v>
      </c>
      <c r="J28" s="58"/>
      <c r="K28" s="59">
        <f t="shared" si="1"/>
        <v>0</v>
      </c>
    </row>
    <row r="29" spans="1:11" ht="13.5">
      <c r="A29" s="57" t="s">
        <v>61</v>
      </c>
      <c r="B29" s="106"/>
      <c r="C29" s="106"/>
      <c r="D29" s="106"/>
      <c r="E29" s="106"/>
      <c r="F29" s="106" t="s">
        <v>78</v>
      </c>
      <c r="G29" s="106"/>
      <c r="H29" s="58">
        <v>4</v>
      </c>
      <c r="I29" s="57" t="s">
        <v>55</v>
      </c>
      <c r="J29" s="58"/>
      <c r="K29" s="59">
        <f t="shared" si="1"/>
        <v>0</v>
      </c>
    </row>
    <row r="30" spans="1:11" ht="23.1" customHeight="1">
      <c r="A30" s="57" t="s">
        <v>75</v>
      </c>
      <c r="B30" s="106"/>
      <c r="C30" s="106"/>
      <c r="D30" s="106"/>
      <c r="E30" s="106"/>
      <c r="F30" s="112" t="s">
        <v>251</v>
      </c>
      <c r="G30" s="112"/>
      <c r="H30" s="58">
        <v>1</v>
      </c>
      <c r="I30" s="57" t="s">
        <v>55</v>
      </c>
      <c r="J30" s="59"/>
      <c r="K30" s="59">
        <f t="shared" si="1"/>
        <v>0</v>
      </c>
    </row>
    <row r="31" spans="1:11" ht="23.1" customHeight="1">
      <c r="A31" s="57" t="s">
        <v>81</v>
      </c>
      <c r="B31" s="106"/>
      <c r="C31" s="106"/>
      <c r="D31" s="106"/>
      <c r="E31" s="106"/>
      <c r="F31" s="110" t="s">
        <v>254</v>
      </c>
      <c r="G31" s="111"/>
      <c r="H31" s="58">
        <v>1</v>
      </c>
      <c r="I31" s="57" t="s">
        <v>55</v>
      </c>
      <c r="J31" s="59"/>
      <c r="K31" s="59">
        <f t="shared" si="1"/>
        <v>0</v>
      </c>
    </row>
    <row r="32" spans="1:11" ht="13.5">
      <c r="A32" s="57" t="s">
        <v>82</v>
      </c>
      <c r="B32" s="106"/>
      <c r="C32" s="106"/>
      <c r="D32" s="106"/>
      <c r="E32" s="106"/>
      <c r="F32" s="106" t="s">
        <v>137</v>
      </c>
      <c r="G32" s="106"/>
      <c r="H32" s="58">
        <v>6</v>
      </c>
      <c r="I32" s="57" t="s">
        <v>55</v>
      </c>
      <c r="J32" s="58"/>
      <c r="K32" s="59">
        <f t="shared" si="1"/>
        <v>0</v>
      </c>
    </row>
    <row r="33" spans="1:11" ht="23.1" customHeight="1">
      <c r="A33" s="57" t="s">
        <v>83</v>
      </c>
      <c r="B33" s="106"/>
      <c r="C33" s="106"/>
      <c r="D33" s="106"/>
      <c r="E33" s="106"/>
      <c r="F33" s="110" t="s">
        <v>138</v>
      </c>
      <c r="G33" s="111"/>
      <c r="H33" s="58">
        <v>1</v>
      </c>
      <c r="I33" s="57" t="s">
        <v>55</v>
      </c>
      <c r="J33" s="59"/>
      <c r="K33" s="59">
        <f t="shared" si="1"/>
        <v>0</v>
      </c>
    </row>
    <row r="34" spans="1:11" ht="13.5">
      <c r="A34" s="57" t="s">
        <v>84</v>
      </c>
      <c r="B34" s="106"/>
      <c r="C34" s="106"/>
      <c r="D34" s="106"/>
      <c r="E34" s="106"/>
      <c r="F34" s="106" t="s">
        <v>206</v>
      </c>
      <c r="G34" s="106"/>
      <c r="H34" s="58">
        <v>1</v>
      </c>
      <c r="I34" s="57" t="s">
        <v>55</v>
      </c>
      <c r="J34" s="59"/>
      <c r="K34" s="59">
        <f t="shared" si="1"/>
        <v>0</v>
      </c>
    </row>
    <row r="35" spans="1:11" ht="13.5">
      <c r="A35" s="57" t="s">
        <v>85</v>
      </c>
      <c r="B35" s="106"/>
      <c r="C35" s="106"/>
      <c r="D35" s="106"/>
      <c r="E35" s="106"/>
      <c r="F35" s="106" t="s">
        <v>207</v>
      </c>
      <c r="G35" s="106"/>
      <c r="H35" s="58">
        <v>1</v>
      </c>
      <c r="I35" s="57" t="s">
        <v>55</v>
      </c>
      <c r="J35" s="58"/>
      <c r="K35" s="59">
        <f t="shared" si="1"/>
        <v>0</v>
      </c>
    </row>
    <row r="36" spans="1:11" ht="13.5">
      <c r="A36" s="57" t="s">
        <v>86</v>
      </c>
      <c r="B36" s="106" t="s">
        <v>103</v>
      </c>
      <c r="C36" s="106"/>
      <c r="D36" s="106"/>
      <c r="E36" s="106"/>
      <c r="F36" s="106" t="s">
        <v>104</v>
      </c>
      <c r="G36" s="106"/>
      <c r="H36" s="58">
        <v>1</v>
      </c>
      <c r="I36" s="57" t="s">
        <v>55</v>
      </c>
      <c r="J36" s="58"/>
      <c r="K36" s="59">
        <f t="shared" si="1"/>
        <v>0</v>
      </c>
    </row>
    <row r="37" spans="1:11" ht="13.5">
      <c r="A37" s="57" t="s">
        <v>87</v>
      </c>
      <c r="B37" s="106"/>
      <c r="C37" s="106"/>
      <c r="D37" s="106"/>
      <c r="E37" s="106"/>
      <c r="F37" s="106" t="s">
        <v>139</v>
      </c>
      <c r="G37" s="106"/>
      <c r="H37" s="58">
        <v>1</v>
      </c>
      <c r="I37" s="57" t="s">
        <v>55</v>
      </c>
      <c r="J37" s="58"/>
      <c r="K37" s="59">
        <f t="shared" si="1"/>
        <v>0</v>
      </c>
    </row>
    <row r="38" spans="1:11" ht="13.5">
      <c r="A38" s="57" t="s">
        <v>88</v>
      </c>
      <c r="B38" s="106"/>
      <c r="C38" s="106"/>
      <c r="D38" s="106"/>
      <c r="E38" s="106"/>
      <c r="F38" s="106" t="s">
        <v>135</v>
      </c>
      <c r="G38" s="106"/>
      <c r="H38" s="58"/>
      <c r="I38" s="57"/>
      <c r="J38" s="60"/>
      <c r="K38" s="59"/>
    </row>
    <row r="39" spans="1:11" ht="13.5">
      <c r="A39" s="57" t="s">
        <v>89</v>
      </c>
      <c r="B39" s="106"/>
      <c r="C39" s="106"/>
      <c r="D39" s="106"/>
      <c r="E39" s="106"/>
      <c r="F39" s="106" t="s">
        <v>136</v>
      </c>
      <c r="G39" s="106"/>
      <c r="H39" s="58">
        <v>3</v>
      </c>
      <c r="I39" s="57" t="s">
        <v>55</v>
      </c>
      <c r="J39" s="58"/>
      <c r="K39" s="59">
        <f t="shared" si="1"/>
        <v>0</v>
      </c>
    </row>
    <row r="40" spans="1:11" ht="13.5">
      <c r="A40" s="57" t="s">
        <v>140</v>
      </c>
      <c r="B40" s="106"/>
      <c r="C40" s="106"/>
      <c r="D40" s="106"/>
      <c r="E40" s="106"/>
      <c r="F40" s="106" t="s">
        <v>106</v>
      </c>
      <c r="G40" s="106"/>
      <c r="H40" s="58">
        <v>2</v>
      </c>
      <c r="I40" s="57" t="s">
        <v>55</v>
      </c>
      <c r="J40" s="58"/>
      <c r="K40" s="59">
        <f t="shared" si="1"/>
        <v>0</v>
      </c>
    </row>
    <row r="41" spans="1:11" ht="23.1" customHeight="1">
      <c r="A41" s="57" t="s">
        <v>141</v>
      </c>
      <c r="B41" s="106"/>
      <c r="C41" s="106"/>
      <c r="D41" s="106"/>
      <c r="E41" s="106"/>
      <c r="F41" s="110" t="s">
        <v>251</v>
      </c>
      <c r="G41" s="111"/>
      <c r="H41" s="58">
        <v>1</v>
      </c>
      <c r="I41" s="57" t="s">
        <v>55</v>
      </c>
      <c r="J41" s="59"/>
      <c r="K41" s="59">
        <f t="shared" si="1"/>
        <v>0</v>
      </c>
    </row>
    <row r="42" spans="1:11" ht="23.1" customHeight="1">
      <c r="A42" s="57" t="s">
        <v>142</v>
      </c>
      <c r="B42" s="106"/>
      <c r="C42" s="106"/>
      <c r="D42" s="106"/>
      <c r="E42" s="106"/>
      <c r="F42" s="110" t="s">
        <v>255</v>
      </c>
      <c r="G42" s="111"/>
      <c r="H42" s="58">
        <v>1</v>
      </c>
      <c r="I42" s="57" t="s">
        <v>55</v>
      </c>
      <c r="J42" s="59"/>
      <c r="K42" s="59">
        <f t="shared" si="1"/>
        <v>0</v>
      </c>
    </row>
    <row r="43" spans="1:11" ht="13.5">
      <c r="A43" s="57" t="s">
        <v>143</v>
      </c>
      <c r="B43" s="106"/>
      <c r="C43" s="106"/>
      <c r="D43" s="106"/>
      <c r="E43" s="106"/>
      <c r="F43" s="106" t="s">
        <v>137</v>
      </c>
      <c r="G43" s="106"/>
      <c r="H43" s="58">
        <v>4</v>
      </c>
      <c r="I43" s="57" t="s">
        <v>55</v>
      </c>
      <c r="J43" s="58"/>
      <c r="K43" s="59">
        <f t="shared" si="1"/>
        <v>0</v>
      </c>
    </row>
    <row r="44" spans="1:11" ht="23.1" customHeight="1">
      <c r="A44" s="57" t="s">
        <v>144</v>
      </c>
      <c r="B44" s="106"/>
      <c r="C44" s="106"/>
      <c r="D44" s="106"/>
      <c r="E44" s="106"/>
      <c r="F44" s="110" t="s">
        <v>145</v>
      </c>
      <c r="G44" s="111"/>
      <c r="H44" s="58">
        <v>1</v>
      </c>
      <c r="I44" s="57" t="s">
        <v>55</v>
      </c>
      <c r="J44" s="59"/>
      <c r="K44" s="59">
        <f t="shared" si="1"/>
        <v>0</v>
      </c>
    </row>
    <row r="45" spans="1:11" ht="13.5">
      <c r="A45" s="57" t="s">
        <v>146</v>
      </c>
      <c r="B45" s="106"/>
      <c r="C45" s="106"/>
      <c r="D45" s="106"/>
      <c r="E45" s="106"/>
      <c r="F45" s="106" t="s">
        <v>208</v>
      </c>
      <c r="G45" s="106"/>
      <c r="H45" s="58">
        <v>1</v>
      </c>
      <c r="I45" s="57" t="s">
        <v>55</v>
      </c>
      <c r="J45" s="59"/>
      <c r="K45" s="59">
        <f t="shared" si="1"/>
        <v>0</v>
      </c>
    </row>
    <row r="46" spans="1:11" ht="13.5">
      <c r="A46" s="57" t="s">
        <v>147</v>
      </c>
      <c r="B46" s="106"/>
      <c r="C46" s="106"/>
      <c r="D46" s="106"/>
      <c r="E46" s="106"/>
      <c r="F46" s="106" t="s">
        <v>207</v>
      </c>
      <c r="G46" s="106"/>
      <c r="H46" s="58">
        <v>1</v>
      </c>
      <c r="I46" s="57" t="s">
        <v>55</v>
      </c>
      <c r="J46" s="58"/>
      <c r="K46" s="59">
        <f t="shared" si="1"/>
        <v>0</v>
      </c>
    </row>
    <row r="47" spans="1:11" ht="13.5">
      <c r="A47" s="57" t="s">
        <v>148</v>
      </c>
      <c r="B47" s="106" t="s">
        <v>103</v>
      </c>
      <c r="C47" s="106"/>
      <c r="D47" s="106"/>
      <c r="E47" s="106"/>
      <c r="F47" s="106" t="s">
        <v>104</v>
      </c>
      <c r="G47" s="106"/>
      <c r="H47" s="58">
        <v>1</v>
      </c>
      <c r="I47" s="57" t="s">
        <v>55</v>
      </c>
      <c r="J47" s="58"/>
      <c r="K47" s="59">
        <f t="shared" si="1"/>
        <v>0</v>
      </c>
    </row>
    <row r="48" spans="1:11" ht="13.5">
      <c r="A48" s="57" t="s">
        <v>149</v>
      </c>
      <c r="B48" s="106"/>
      <c r="C48" s="106"/>
      <c r="D48" s="106"/>
      <c r="E48" s="106"/>
      <c r="F48" s="106" t="s">
        <v>139</v>
      </c>
      <c r="G48" s="106"/>
      <c r="H48" s="58">
        <v>2</v>
      </c>
      <c r="I48" s="57" t="s">
        <v>55</v>
      </c>
      <c r="J48" s="58"/>
      <c r="K48" s="59">
        <f t="shared" si="1"/>
        <v>0</v>
      </c>
    </row>
    <row r="49" spans="1:11" ht="13.5">
      <c r="A49" s="55"/>
      <c r="B49" s="55"/>
      <c r="C49" s="55"/>
      <c r="D49" s="55"/>
      <c r="E49" s="55"/>
      <c r="F49" s="56" t="s">
        <v>53</v>
      </c>
      <c r="G49" s="108" t="s">
        <v>54</v>
      </c>
      <c r="H49" s="108"/>
      <c r="I49" s="108"/>
      <c r="J49" s="117">
        <f>SUM(K20:K48)</f>
        <v>0</v>
      </c>
      <c r="K49" s="117"/>
    </row>
    <row r="50" spans="1:11" ht="13.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</row>
    <row r="51" spans="1:11" ht="13.5">
      <c r="A51" s="115" t="s">
        <v>62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</row>
    <row r="52" spans="1:11" ht="13.5">
      <c r="A52" s="57" t="s">
        <v>49</v>
      </c>
      <c r="B52" s="106" t="s">
        <v>63</v>
      </c>
      <c r="C52" s="106"/>
      <c r="D52" s="106"/>
      <c r="E52" s="106"/>
      <c r="F52" s="106" t="s">
        <v>64</v>
      </c>
      <c r="G52" s="106"/>
      <c r="H52" s="58">
        <v>139</v>
      </c>
      <c r="I52" s="57" t="s">
        <v>44</v>
      </c>
      <c r="J52" s="58"/>
      <c r="K52" s="59">
        <f>H52*J52</f>
        <v>0</v>
      </c>
    </row>
    <row r="53" spans="1:11" ht="13.5">
      <c r="A53" s="57" t="s">
        <v>50</v>
      </c>
      <c r="B53" s="106" t="s">
        <v>65</v>
      </c>
      <c r="C53" s="106"/>
      <c r="D53" s="106"/>
      <c r="E53" s="106"/>
      <c r="F53" s="106" t="s">
        <v>66</v>
      </c>
      <c r="G53" s="106"/>
      <c r="H53" s="58">
        <v>148</v>
      </c>
      <c r="I53" s="57" t="s">
        <v>44</v>
      </c>
      <c r="J53" s="58"/>
      <c r="K53" s="59">
        <f aca="true" t="shared" si="2" ref="K53:K66">H53*J53</f>
        <v>0</v>
      </c>
    </row>
    <row r="54" spans="1:11" ht="13.5">
      <c r="A54" s="57" t="s">
        <v>51</v>
      </c>
      <c r="B54" s="106" t="s">
        <v>101</v>
      </c>
      <c r="C54" s="106"/>
      <c r="D54" s="106"/>
      <c r="E54" s="106"/>
      <c r="F54" s="106" t="s">
        <v>102</v>
      </c>
      <c r="G54" s="106"/>
      <c r="H54" s="58">
        <v>21</v>
      </c>
      <c r="I54" s="57" t="s">
        <v>44</v>
      </c>
      <c r="J54" s="58"/>
      <c r="K54" s="59">
        <f t="shared" si="2"/>
        <v>0</v>
      </c>
    </row>
    <row r="55" spans="1:11" ht="13.5">
      <c r="A55" s="57" t="s">
        <v>52</v>
      </c>
      <c r="B55" s="106" t="s">
        <v>67</v>
      </c>
      <c r="C55" s="106"/>
      <c r="D55" s="106"/>
      <c r="E55" s="106"/>
      <c r="F55" s="106" t="s">
        <v>68</v>
      </c>
      <c r="G55" s="106"/>
      <c r="H55" s="58">
        <v>55</v>
      </c>
      <c r="I55" s="57" t="s">
        <v>44</v>
      </c>
      <c r="J55" s="58"/>
      <c r="K55" s="59">
        <f t="shared" si="2"/>
        <v>0</v>
      </c>
    </row>
    <row r="56" spans="1:11" ht="13.5">
      <c r="A56" s="57" t="s">
        <v>150</v>
      </c>
      <c r="B56" s="106" t="s">
        <v>69</v>
      </c>
      <c r="C56" s="106"/>
      <c r="D56" s="106"/>
      <c r="E56" s="106"/>
      <c r="F56" s="106" t="s">
        <v>70</v>
      </c>
      <c r="G56" s="106"/>
      <c r="H56" s="58">
        <v>13</v>
      </c>
      <c r="I56" s="57" t="s">
        <v>44</v>
      </c>
      <c r="J56" s="58"/>
      <c r="K56" s="59">
        <f t="shared" si="2"/>
        <v>0</v>
      </c>
    </row>
    <row r="57" spans="1:11" ht="13.5">
      <c r="A57" s="57" t="s">
        <v>57</v>
      </c>
      <c r="B57" s="106" t="s">
        <v>151</v>
      </c>
      <c r="C57" s="106"/>
      <c r="D57" s="106"/>
      <c r="E57" s="106"/>
      <c r="F57" s="106" t="s">
        <v>152</v>
      </c>
      <c r="G57" s="106"/>
      <c r="H57" s="58">
        <v>909</v>
      </c>
      <c r="I57" s="57" t="s">
        <v>44</v>
      </c>
      <c r="J57" s="58"/>
      <c r="K57" s="59">
        <f t="shared" si="2"/>
        <v>0</v>
      </c>
    </row>
    <row r="58" spans="1:11" ht="13.5">
      <c r="A58" s="57" t="s">
        <v>58</v>
      </c>
      <c r="B58" s="106" t="s">
        <v>153</v>
      </c>
      <c r="C58" s="106"/>
      <c r="D58" s="106"/>
      <c r="E58" s="106"/>
      <c r="F58" s="106" t="s">
        <v>154</v>
      </c>
      <c r="G58" s="106"/>
      <c r="H58" s="58">
        <v>531</v>
      </c>
      <c r="I58" s="57" t="s">
        <v>44</v>
      </c>
      <c r="J58" s="58"/>
      <c r="K58" s="59">
        <f t="shared" si="2"/>
        <v>0</v>
      </c>
    </row>
    <row r="59" spans="1:11" ht="13.5">
      <c r="A59" s="57" t="s">
        <v>59</v>
      </c>
      <c r="B59" s="106" t="s">
        <v>155</v>
      </c>
      <c r="C59" s="106"/>
      <c r="D59" s="106"/>
      <c r="E59" s="106"/>
      <c r="F59" s="106" t="s">
        <v>156</v>
      </c>
      <c r="G59" s="106"/>
      <c r="H59" s="58">
        <v>163</v>
      </c>
      <c r="I59" s="57" t="s">
        <v>44</v>
      </c>
      <c r="J59" s="58"/>
      <c r="K59" s="59">
        <f t="shared" si="2"/>
        <v>0</v>
      </c>
    </row>
    <row r="60" spans="1:11" ht="13.5">
      <c r="A60" s="57" t="s">
        <v>60</v>
      </c>
      <c r="B60" s="106" t="s">
        <v>157</v>
      </c>
      <c r="C60" s="106"/>
      <c r="D60" s="106"/>
      <c r="E60" s="106"/>
      <c r="F60" s="106" t="s">
        <v>158</v>
      </c>
      <c r="G60" s="106"/>
      <c r="H60" s="58">
        <v>83</v>
      </c>
      <c r="I60" s="57" t="s">
        <v>44</v>
      </c>
      <c r="J60" s="58"/>
      <c r="K60" s="59">
        <f t="shared" si="2"/>
        <v>0</v>
      </c>
    </row>
    <row r="61" spans="1:11" ht="13.5">
      <c r="A61" s="57" t="s">
        <v>61</v>
      </c>
      <c r="B61" s="106"/>
      <c r="C61" s="106"/>
      <c r="D61" s="106"/>
      <c r="E61" s="106"/>
      <c r="F61" s="106" t="s">
        <v>71</v>
      </c>
      <c r="G61" s="106"/>
      <c r="H61" s="58">
        <v>905</v>
      </c>
      <c r="I61" s="57" t="s">
        <v>55</v>
      </c>
      <c r="J61" s="58"/>
      <c r="K61" s="59">
        <f t="shared" si="2"/>
        <v>0</v>
      </c>
    </row>
    <row r="62" spans="1:11" ht="13.5">
      <c r="A62" s="57" t="s">
        <v>75</v>
      </c>
      <c r="B62" s="106"/>
      <c r="C62" s="106"/>
      <c r="D62" s="106"/>
      <c r="E62" s="106"/>
      <c r="F62" s="106" t="s">
        <v>72</v>
      </c>
      <c r="G62" s="106"/>
      <c r="H62" s="58">
        <v>34</v>
      </c>
      <c r="I62" s="57" t="s">
        <v>55</v>
      </c>
      <c r="J62" s="58"/>
      <c r="K62" s="59">
        <f t="shared" si="2"/>
        <v>0</v>
      </c>
    </row>
    <row r="63" spans="1:11" ht="13.5">
      <c r="A63" s="57" t="s">
        <v>81</v>
      </c>
      <c r="B63" s="106" t="s">
        <v>73</v>
      </c>
      <c r="C63" s="106"/>
      <c r="D63" s="106"/>
      <c r="E63" s="106"/>
      <c r="F63" s="106" t="s">
        <v>74</v>
      </c>
      <c r="G63" s="106"/>
      <c r="H63" s="58">
        <v>376</v>
      </c>
      <c r="I63" s="57" t="s">
        <v>44</v>
      </c>
      <c r="J63" s="58"/>
      <c r="K63" s="59">
        <f t="shared" si="2"/>
        <v>0</v>
      </c>
    </row>
    <row r="64" spans="1:11" ht="13.5">
      <c r="A64" s="57" t="s">
        <v>82</v>
      </c>
      <c r="B64" s="106" t="s">
        <v>159</v>
      </c>
      <c r="C64" s="106"/>
      <c r="D64" s="106"/>
      <c r="E64" s="106"/>
      <c r="F64" s="106" t="s">
        <v>160</v>
      </c>
      <c r="G64" s="106"/>
      <c r="H64" s="61">
        <v>1451</v>
      </c>
      <c r="I64" s="57" t="s">
        <v>44</v>
      </c>
      <c r="J64" s="58"/>
      <c r="K64" s="59">
        <f t="shared" si="2"/>
        <v>0</v>
      </c>
    </row>
    <row r="65" spans="1:11" ht="13.5">
      <c r="A65" s="57" t="s">
        <v>83</v>
      </c>
      <c r="B65" s="106" t="s">
        <v>96</v>
      </c>
      <c r="C65" s="106"/>
      <c r="D65" s="106"/>
      <c r="E65" s="106"/>
      <c r="F65" s="106" t="s">
        <v>97</v>
      </c>
      <c r="G65" s="106"/>
      <c r="H65" s="58">
        <v>308</v>
      </c>
      <c r="I65" s="57" t="s">
        <v>44</v>
      </c>
      <c r="J65" s="58"/>
      <c r="K65" s="59">
        <f t="shared" si="2"/>
        <v>0</v>
      </c>
    </row>
    <row r="66" spans="1:11" ht="13.5">
      <c r="A66" s="57" t="s">
        <v>84</v>
      </c>
      <c r="B66" s="106" t="s">
        <v>98</v>
      </c>
      <c r="C66" s="106"/>
      <c r="D66" s="106"/>
      <c r="E66" s="106"/>
      <c r="F66" s="106" t="s">
        <v>99</v>
      </c>
      <c r="G66" s="106"/>
      <c r="H66" s="58">
        <v>68</v>
      </c>
      <c r="I66" s="57" t="s">
        <v>44</v>
      </c>
      <c r="J66" s="58"/>
      <c r="K66" s="59">
        <f t="shared" si="2"/>
        <v>0</v>
      </c>
    </row>
    <row r="67" spans="1:11" ht="13.5">
      <c r="A67" s="55"/>
      <c r="B67" s="55"/>
      <c r="C67" s="55"/>
      <c r="D67" s="55"/>
      <c r="E67" s="55"/>
      <c r="F67" s="56" t="s">
        <v>53</v>
      </c>
      <c r="G67" s="108" t="s">
        <v>62</v>
      </c>
      <c r="H67" s="108"/>
      <c r="I67" s="108"/>
      <c r="J67" s="117">
        <f>SUM(K52:K66)</f>
        <v>0</v>
      </c>
      <c r="K67" s="117"/>
    </row>
    <row r="68" spans="1:11" ht="13.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3.5">
      <c r="A69" s="115" t="s">
        <v>76</v>
      </c>
      <c r="B69" s="115"/>
      <c r="C69" s="115"/>
      <c r="D69" s="115"/>
      <c r="E69" s="115"/>
      <c r="F69" s="115"/>
      <c r="G69" s="115"/>
      <c r="H69" s="115"/>
      <c r="I69" s="115"/>
      <c r="J69" s="115"/>
      <c r="K69" s="115"/>
    </row>
    <row r="70" spans="1:11" ht="13.5">
      <c r="A70" s="57" t="s">
        <v>49</v>
      </c>
      <c r="B70" s="106"/>
      <c r="C70" s="106"/>
      <c r="D70" s="106"/>
      <c r="E70" s="106"/>
      <c r="F70" s="106" t="s">
        <v>79</v>
      </c>
      <c r="G70" s="106"/>
      <c r="H70" s="58">
        <v>2</v>
      </c>
      <c r="I70" s="57" t="s">
        <v>56</v>
      </c>
      <c r="J70" s="59"/>
      <c r="K70" s="59">
        <f>H70*J70</f>
        <v>0</v>
      </c>
    </row>
    <row r="71" spans="1:11" ht="13.5">
      <c r="A71" s="57" t="s">
        <v>50</v>
      </c>
      <c r="B71" s="106"/>
      <c r="C71" s="106"/>
      <c r="D71" s="106"/>
      <c r="E71" s="106"/>
      <c r="F71" s="106" t="s">
        <v>80</v>
      </c>
      <c r="G71" s="106"/>
      <c r="H71" s="58">
        <v>2</v>
      </c>
      <c r="I71" s="57" t="s">
        <v>55</v>
      </c>
      <c r="J71" s="58"/>
      <c r="K71" s="59">
        <f aca="true" t="shared" si="3" ref="K71:K76">H71*J71</f>
        <v>0</v>
      </c>
    </row>
    <row r="72" spans="1:11" ht="13.5">
      <c r="A72" s="57" t="s">
        <v>51</v>
      </c>
      <c r="B72" s="106"/>
      <c r="C72" s="106"/>
      <c r="D72" s="106"/>
      <c r="E72" s="106"/>
      <c r="F72" s="106" t="s">
        <v>209</v>
      </c>
      <c r="G72" s="106"/>
      <c r="H72" s="58">
        <v>2</v>
      </c>
      <c r="I72" s="57" t="s">
        <v>55</v>
      </c>
      <c r="J72" s="58"/>
      <c r="K72" s="59">
        <f t="shared" si="3"/>
        <v>0</v>
      </c>
    </row>
    <row r="73" spans="1:11" ht="13.5">
      <c r="A73" s="57" t="s">
        <v>52</v>
      </c>
      <c r="B73" s="106"/>
      <c r="C73" s="106"/>
      <c r="D73" s="106"/>
      <c r="E73" s="106"/>
      <c r="F73" s="106" t="s">
        <v>78</v>
      </c>
      <c r="G73" s="106"/>
      <c r="H73" s="58">
        <v>10</v>
      </c>
      <c r="I73" s="57" t="s">
        <v>55</v>
      </c>
      <c r="J73" s="58"/>
      <c r="K73" s="59">
        <f t="shared" si="3"/>
        <v>0</v>
      </c>
    </row>
    <row r="74" spans="1:11" ht="13.5">
      <c r="A74" s="57" t="s">
        <v>57</v>
      </c>
      <c r="B74" s="106"/>
      <c r="C74" s="106"/>
      <c r="D74" s="106"/>
      <c r="E74" s="106"/>
      <c r="F74" s="106" t="s">
        <v>105</v>
      </c>
      <c r="G74" s="106"/>
      <c r="H74" s="58">
        <v>4</v>
      </c>
      <c r="I74" s="57" t="s">
        <v>55</v>
      </c>
      <c r="J74" s="58"/>
      <c r="K74" s="59">
        <f t="shared" si="3"/>
        <v>0</v>
      </c>
    </row>
    <row r="75" spans="1:11" ht="13.5">
      <c r="A75" s="57" t="s">
        <v>58</v>
      </c>
      <c r="B75" s="106"/>
      <c r="C75" s="106"/>
      <c r="D75" s="106"/>
      <c r="E75" s="106"/>
      <c r="F75" s="106" t="s">
        <v>161</v>
      </c>
      <c r="G75" s="106"/>
      <c r="H75" s="58">
        <v>56</v>
      </c>
      <c r="I75" s="57" t="s">
        <v>55</v>
      </c>
      <c r="J75" s="58"/>
      <c r="K75" s="59">
        <f t="shared" si="3"/>
        <v>0</v>
      </c>
    </row>
    <row r="76" spans="1:11" ht="13.5">
      <c r="A76" s="57" t="s">
        <v>59</v>
      </c>
      <c r="B76" s="106"/>
      <c r="C76" s="106"/>
      <c r="D76" s="106"/>
      <c r="E76" s="106"/>
      <c r="F76" s="106" t="s">
        <v>77</v>
      </c>
      <c r="G76" s="106"/>
      <c r="H76" s="58">
        <v>56</v>
      </c>
      <c r="I76" s="57" t="s">
        <v>55</v>
      </c>
      <c r="J76" s="58"/>
      <c r="K76" s="59">
        <f t="shared" si="3"/>
        <v>0</v>
      </c>
    </row>
    <row r="77" spans="1:11" ht="13.5">
      <c r="A77" s="55"/>
      <c r="B77" s="55"/>
      <c r="C77" s="55"/>
      <c r="D77" s="55"/>
      <c r="E77" s="55"/>
      <c r="F77" s="56" t="s">
        <v>53</v>
      </c>
      <c r="G77" s="108" t="s">
        <v>76</v>
      </c>
      <c r="H77" s="108"/>
      <c r="I77" s="108"/>
      <c r="J77" s="117">
        <f>SUM(K70:K76)</f>
        <v>0</v>
      </c>
      <c r="K77" s="117"/>
    </row>
    <row r="78" spans="1:11" ht="13.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3.5">
      <c r="A79" s="118" t="s">
        <v>107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</row>
    <row r="80" spans="1:11" ht="23.1" customHeight="1">
      <c r="A80" s="62" t="s">
        <v>49</v>
      </c>
      <c r="B80" s="112" t="s">
        <v>162</v>
      </c>
      <c r="C80" s="112"/>
      <c r="D80" s="112"/>
      <c r="E80" s="112"/>
      <c r="F80" s="113" t="s">
        <v>210</v>
      </c>
      <c r="G80" s="113"/>
      <c r="H80" s="63">
        <v>1</v>
      </c>
      <c r="I80" s="62" t="s">
        <v>55</v>
      </c>
      <c r="J80" s="64"/>
      <c r="K80" s="64">
        <f>H80*J80</f>
        <v>0</v>
      </c>
    </row>
    <row r="81" spans="1:11" ht="23.1" customHeight="1">
      <c r="A81" s="62" t="s">
        <v>133</v>
      </c>
      <c r="B81" s="112" t="s">
        <v>162</v>
      </c>
      <c r="C81" s="112"/>
      <c r="D81" s="112"/>
      <c r="E81" s="112"/>
      <c r="F81" s="113" t="s">
        <v>211</v>
      </c>
      <c r="G81" s="113"/>
      <c r="H81" s="63">
        <v>2</v>
      </c>
      <c r="I81" s="62" t="s">
        <v>55</v>
      </c>
      <c r="J81" s="64"/>
      <c r="K81" s="64">
        <f aca="true" t="shared" si="4" ref="K81:K123">H81*J81</f>
        <v>0</v>
      </c>
    </row>
    <row r="82" spans="1:11" ht="23.1" customHeight="1">
      <c r="A82" s="62" t="s">
        <v>50</v>
      </c>
      <c r="B82" s="112" t="s">
        <v>163</v>
      </c>
      <c r="C82" s="112"/>
      <c r="D82" s="112"/>
      <c r="E82" s="112"/>
      <c r="F82" s="113" t="s">
        <v>212</v>
      </c>
      <c r="G82" s="113"/>
      <c r="H82" s="63">
        <v>3</v>
      </c>
      <c r="I82" s="62" t="s">
        <v>55</v>
      </c>
      <c r="J82" s="64"/>
      <c r="K82" s="64">
        <f t="shared" si="4"/>
        <v>0</v>
      </c>
    </row>
    <row r="83" spans="1:11" ht="23.1" customHeight="1">
      <c r="A83" s="62" t="s">
        <v>51</v>
      </c>
      <c r="B83" s="112" t="s">
        <v>163</v>
      </c>
      <c r="C83" s="112"/>
      <c r="D83" s="112"/>
      <c r="E83" s="112"/>
      <c r="F83" s="113" t="s">
        <v>213</v>
      </c>
      <c r="G83" s="113"/>
      <c r="H83" s="63">
        <v>1</v>
      </c>
      <c r="I83" s="62" t="s">
        <v>55</v>
      </c>
      <c r="J83" s="64"/>
      <c r="K83" s="64">
        <f t="shared" si="4"/>
        <v>0</v>
      </c>
    </row>
    <row r="84" spans="1:11" ht="23.1" customHeight="1">
      <c r="A84" s="62" t="s">
        <v>164</v>
      </c>
      <c r="B84" s="112" t="s">
        <v>163</v>
      </c>
      <c r="C84" s="112"/>
      <c r="D84" s="112"/>
      <c r="E84" s="112"/>
      <c r="F84" s="113" t="s">
        <v>214</v>
      </c>
      <c r="G84" s="113"/>
      <c r="H84" s="63">
        <v>1</v>
      </c>
      <c r="I84" s="62" t="s">
        <v>55</v>
      </c>
      <c r="J84" s="64"/>
      <c r="K84" s="64">
        <f t="shared" si="4"/>
        <v>0</v>
      </c>
    </row>
    <row r="85" spans="1:11" ht="23.1" customHeight="1">
      <c r="A85" s="62" t="s">
        <v>52</v>
      </c>
      <c r="B85" s="112" t="s">
        <v>165</v>
      </c>
      <c r="C85" s="112"/>
      <c r="D85" s="112"/>
      <c r="E85" s="112"/>
      <c r="F85" s="113" t="s">
        <v>219</v>
      </c>
      <c r="G85" s="113"/>
      <c r="H85" s="63">
        <v>1</v>
      </c>
      <c r="I85" s="62" t="s">
        <v>55</v>
      </c>
      <c r="J85" s="64"/>
      <c r="K85" s="64">
        <f t="shared" si="4"/>
        <v>0</v>
      </c>
    </row>
    <row r="86" spans="1:11" ht="23.1" customHeight="1">
      <c r="A86" s="62" t="s">
        <v>57</v>
      </c>
      <c r="B86" s="112" t="s">
        <v>165</v>
      </c>
      <c r="C86" s="112"/>
      <c r="D86" s="112"/>
      <c r="E86" s="112"/>
      <c r="F86" s="113" t="s">
        <v>220</v>
      </c>
      <c r="G86" s="113"/>
      <c r="H86" s="63">
        <v>1</v>
      </c>
      <c r="I86" s="62" t="s">
        <v>55</v>
      </c>
      <c r="J86" s="64"/>
      <c r="K86" s="64">
        <f t="shared" si="4"/>
        <v>0</v>
      </c>
    </row>
    <row r="87" spans="1:11" ht="23.1" customHeight="1">
      <c r="A87" s="62" t="s">
        <v>58</v>
      </c>
      <c r="B87" s="112" t="s">
        <v>166</v>
      </c>
      <c r="C87" s="112"/>
      <c r="D87" s="112"/>
      <c r="E87" s="112"/>
      <c r="F87" s="113" t="s">
        <v>221</v>
      </c>
      <c r="G87" s="113"/>
      <c r="H87" s="63">
        <v>12</v>
      </c>
      <c r="I87" s="62" t="s">
        <v>55</v>
      </c>
      <c r="J87" s="64"/>
      <c r="K87" s="64">
        <f t="shared" si="4"/>
        <v>0</v>
      </c>
    </row>
    <row r="88" spans="1:11" ht="23.1" customHeight="1">
      <c r="A88" s="62" t="s">
        <v>60</v>
      </c>
      <c r="B88" s="112" t="s">
        <v>166</v>
      </c>
      <c r="C88" s="112"/>
      <c r="D88" s="112"/>
      <c r="E88" s="112"/>
      <c r="F88" s="113" t="s">
        <v>218</v>
      </c>
      <c r="G88" s="113"/>
      <c r="H88" s="63">
        <v>2</v>
      </c>
      <c r="I88" s="62" t="s">
        <v>55</v>
      </c>
      <c r="J88" s="64"/>
      <c r="K88" s="64">
        <f t="shared" si="4"/>
        <v>0</v>
      </c>
    </row>
    <row r="89" spans="1:11" ht="23.1" customHeight="1">
      <c r="A89" s="62" t="s">
        <v>61</v>
      </c>
      <c r="B89" s="112" t="s">
        <v>167</v>
      </c>
      <c r="C89" s="112"/>
      <c r="D89" s="112"/>
      <c r="E89" s="112"/>
      <c r="F89" s="113" t="s">
        <v>217</v>
      </c>
      <c r="G89" s="113"/>
      <c r="H89" s="63">
        <v>6</v>
      </c>
      <c r="I89" s="62" t="s">
        <v>55</v>
      </c>
      <c r="J89" s="64"/>
      <c r="K89" s="64">
        <f t="shared" si="4"/>
        <v>0</v>
      </c>
    </row>
    <row r="90" spans="1:11" ht="23.1" customHeight="1">
      <c r="A90" s="62" t="s">
        <v>75</v>
      </c>
      <c r="B90" s="112" t="s">
        <v>167</v>
      </c>
      <c r="C90" s="112"/>
      <c r="D90" s="112"/>
      <c r="E90" s="112"/>
      <c r="F90" s="113" t="s">
        <v>216</v>
      </c>
      <c r="G90" s="113"/>
      <c r="H90" s="63">
        <v>1</v>
      </c>
      <c r="I90" s="62" t="s">
        <v>55</v>
      </c>
      <c r="J90" s="64"/>
      <c r="K90" s="64">
        <f t="shared" si="4"/>
        <v>0</v>
      </c>
    </row>
    <row r="91" spans="1:11" ht="23.1" customHeight="1">
      <c r="A91" s="62" t="s">
        <v>168</v>
      </c>
      <c r="B91" s="112" t="s">
        <v>167</v>
      </c>
      <c r="C91" s="112"/>
      <c r="D91" s="112"/>
      <c r="E91" s="112"/>
      <c r="F91" s="113" t="s">
        <v>215</v>
      </c>
      <c r="G91" s="113"/>
      <c r="H91" s="63">
        <v>1</v>
      </c>
      <c r="I91" s="62" t="s">
        <v>55</v>
      </c>
      <c r="J91" s="64"/>
      <c r="K91" s="64">
        <f t="shared" si="4"/>
        <v>0</v>
      </c>
    </row>
    <row r="92" spans="1:11" ht="23.1" customHeight="1">
      <c r="A92" s="62" t="s">
        <v>81</v>
      </c>
      <c r="B92" s="112" t="s">
        <v>169</v>
      </c>
      <c r="C92" s="112"/>
      <c r="D92" s="112"/>
      <c r="E92" s="112"/>
      <c r="F92" s="113" t="s">
        <v>222</v>
      </c>
      <c r="G92" s="113"/>
      <c r="H92" s="63">
        <v>1</v>
      </c>
      <c r="I92" s="62" t="s">
        <v>55</v>
      </c>
      <c r="J92" s="64"/>
      <c r="K92" s="64">
        <f t="shared" si="4"/>
        <v>0</v>
      </c>
    </row>
    <row r="93" spans="1:11" ht="23.1" customHeight="1">
      <c r="A93" s="62" t="s">
        <v>82</v>
      </c>
      <c r="B93" s="112" t="s">
        <v>169</v>
      </c>
      <c r="C93" s="112"/>
      <c r="D93" s="112"/>
      <c r="E93" s="112"/>
      <c r="F93" s="113" t="s">
        <v>222</v>
      </c>
      <c r="G93" s="113"/>
      <c r="H93" s="63">
        <v>1</v>
      </c>
      <c r="I93" s="62" t="s">
        <v>55</v>
      </c>
      <c r="J93" s="64"/>
      <c r="K93" s="64">
        <f t="shared" si="4"/>
        <v>0</v>
      </c>
    </row>
    <row r="94" spans="1:11" ht="23.1" customHeight="1">
      <c r="A94" s="62" t="s">
        <v>83</v>
      </c>
      <c r="B94" s="112" t="s">
        <v>170</v>
      </c>
      <c r="C94" s="112"/>
      <c r="D94" s="112"/>
      <c r="E94" s="112"/>
      <c r="F94" s="113" t="s">
        <v>223</v>
      </c>
      <c r="G94" s="113"/>
      <c r="H94" s="63">
        <v>1</v>
      </c>
      <c r="I94" s="62" t="s">
        <v>55</v>
      </c>
      <c r="J94" s="64"/>
      <c r="K94" s="64">
        <f t="shared" si="4"/>
        <v>0</v>
      </c>
    </row>
    <row r="95" spans="1:11" ht="23.1" customHeight="1">
      <c r="A95" s="62" t="s">
        <v>84</v>
      </c>
      <c r="B95" s="112" t="s">
        <v>170</v>
      </c>
      <c r="C95" s="112"/>
      <c r="D95" s="112"/>
      <c r="E95" s="112"/>
      <c r="F95" s="113" t="s">
        <v>224</v>
      </c>
      <c r="G95" s="113"/>
      <c r="H95" s="63">
        <v>1</v>
      </c>
      <c r="I95" s="62" t="s">
        <v>55</v>
      </c>
      <c r="J95" s="64"/>
      <c r="K95" s="64">
        <f t="shared" si="4"/>
        <v>0</v>
      </c>
    </row>
    <row r="96" spans="1:11" ht="23.1" customHeight="1">
      <c r="A96" s="62" t="s">
        <v>85</v>
      </c>
      <c r="B96" s="112" t="s">
        <v>171</v>
      </c>
      <c r="C96" s="112"/>
      <c r="D96" s="112"/>
      <c r="E96" s="112"/>
      <c r="F96" s="113" t="s">
        <v>225</v>
      </c>
      <c r="G96" s="113"/>
      <c r="H96" s="63">
        <v>4</v>
      </c>
      <c r="I96" s="62" t="s">
        <v>55</v>
      </c>
      <c r="J96" s="64"/>
      <c r="K96" s="64">
        <f t="shared" si="4"/>
        <v>0</v>
      </c>
    </row>
    <row r="97" spans="1:11" ht="23.1" customHeight="1">
      <c r="A97" s="62" t="s">
        <v>86</v>
      </c>
      <c r="B97" s="112" t="s">
        <v>172</v>
      </c>
      <c r="C97" s="112"/>
      <c r="D97" s="112"/>
      <c r="E97" s="112"/>
      <c r="F97" s="113" t="s">
        <v>226</v>
      </c>
      <c r="G97" s="113"/>
      <c r="H97" s="63">
        <v>1</v>
      </c>
      <c r="I97" s="62" t="s">
        <v>55</v>
      </c>
      <c r="J97" s="64"/>
      <c r="K97" s="64">
        <f t="shared" si="4"/>
        <v>0</v>
      </c>
    </row>
    <row r="98" spans="1:11" ht="23.1" customHeight="1">
      <c r="A98" s="62" t="s">
        <v>173</v>
      </c>
      <c r="B98" s="112" t="s">
        <v>172</v>
      </c>
      <c r="C98" s="112"/>
      <c r="D98" s="112"/>
      <c r="E98" s="112"/>
      <c r="F98" s="113" t="s">
        <v>227</v>
      </c>
      <c r="G98" s="113"/>
      <c r="H98" s="63">
        <v>1</v>
      </c>
      <c r="I98" s="62" t="s">
        <v>55</v>
      </c>
      <c r="J98" s="64"/>
      <c r="K98" s="64">
        <f t="shared" si="4"/>
        <v>0</v>
      </c>
    </row>
    <row r="99" spans="1:11" ht="23.1" customHeight="1">
      <c r="A99" s="62" t="s">
        <v>87</v>
      </c>
      <c r="B99" s="112" t="s">
        <v>174</v>
      </c>
      <c r="C99" s="112"/>
      <c r="D99" s="112"/>
      <c r="E99" s="112"/>
      <c r="F99" s="113" t="s">
        <v>228</v>
      </c>
      <c r="G99" s="113"/>
      <c r="H99" s="63">
        <v>2</v>
      </c>
      <c r="I99" s="62" t="s">
        <v>55</v>
      </c>
      <c r="J99" s="64"/>
      <c r="K99" s="64">
        <f t="shared" si="4"/>
        <v>0</v>
      </c>
    </row>
    <row r="100" spans="1:11" ht="23.1" customHeight="1">
      <c r="A100" s="62" t="s">
        <v>88</v>
      </c>
      <c r="B100" s="112" t="s">
        <v>175</v>
      </c>
      <c r="C100" s="112"/>
      <c r="D100" s="112"/>
      <c r="E100" s="112"/>
      <c r="F100" s="113" t="s">
        <v>229</v>
      </c>
      <c r="G100" s="113"/>
      <c r="H100" s="63">
        <v>1</v>
      </c>
      <c r="I100" s="62" t="s">
        <v>55</v>
      </c>
      <c r="J100" s="64"/>
      <c r="K100" s="64">
        <f t="shared" si="4"/>
        <v>0</v>
      </c>
    </row>
    <row r="101" spans="1:11" ht="23.1" customHeight="1">
      <c r="A101" s="62" t="s">
        <v>176</v>
      </c>
      <c r="B101" s="112" t="s">
        <v>175</v>
      </c>
      <c r="C101" s="112"/>
      <c r="D101" s="112"/>
      <c r="E101" s="112"/>
      <c r="F101" s="113" t="s">
        <v>230</v>
      </c>
      <c r="G101" s="113"/>
      <c r="H101" s="63">
        <v>1</v>
      </c>
      <c r="I101" s="62" t="s">
        <v>55</v>
      </c>
      <c r="J101" s="64"/>
      <c r="K101" s="64">
        <f t="shared" si="4"/>
        <v>0</v>
      </c>
    </row>
    <row r="102" spans="1:11" ht="23.1" customHeight="1">
      <c r="A102" s="62" t="s">
        <v>89</v>
      </c>
      <c r="B102" s="112" t="s">
        <v>177</v>
      </c>
      <c r="C102" s="112"/>
      <c r="D102" s="112"/>
      <c r="E102" s="112"/>
      <c r="F102" s="113" t="s">
        <v>231</v>
      </c>
      <c r="G102" s="113"/>
      <c r="H102" s="63">
        <v>1</v>
      </c>
      <c r="I102" s="62" t="s">
        <v>55</v>
      </c>
      <c r="J102" s="64"/>
      <c r="K102" s="64">
        <f t="shared" si="4"/>
        <v>0</v>
      </c>
    </row>
    <row r="103" spans="1:11" ht="23.1" customHeight="1">
      <c r="A103" s="62" t="s">
        <v>90</v>
      </c>
      <c r="B103" s="112" t="s">
        <v>178</v>
      </c>
      <c r="C103" s="112"/>
      <c r="D103" s="112"/>
      <c r="E103" s="112"/>
      <c r="F103" s="113" t="s">
        <v>232</v>
      </c>
      <c r="G103" s="113"/>
      <c r="H103" s="63">
        <v>1</v>
      </c>
      <c r="I103" s="62" t="s">
        <v>55</v>
      </c>
      <c r="J103" s="64"/>
      <c r="K103" s="64">
        <f t="shared" si="4"/>
        <v>0</v>
      </c>
    </row>
    <row r="104" spans="1:11" ht="23.1" customHeight="1">
      <c r="A104" s="62" t="s">
        <v>141</v>
      </c>
      <c r="B104" s="112" t="s">
        <v>179</v>
      </c>
      <c r="C104" s="112"/>
      <c r="D104" s="112"/>
      <c r="E104" s="112"/>
      <c r="F104" s="113" t="s">
        <v>233</v>
      </c>
      <c r="G104" s="113"/>
      <c r="H104" s="63">
        <v>2</v>
      </c>
      <c r="I104" s="62" t="s">
        <v>55</v>
      </c>
      <c r="J104" s="64"/>
      <c r="K104" s="64">
        <f t="shared" si="4"/>
        <v>0</v>
      </c>
    </row>
    <row r="105" spans="1:11" ht="23.1" customHeight="1">
      <c r="A105" s="62" t="s">
        <v>142</v>
      </c>
      <c r="B105" s="112"/>
      <c r="C105" s="112"/>
      <c r="D105" s="112"/>
      <c r="E105" s="112"/>
      <c r="F105" s="113" t="s">
        <v>235</v>
      </c>
      <c r="G105" s="113"/>
      <c r="H105" s="63">
        <v>1</v>
      </c>
      <c r="I105" s="62" t="s">
        <v>55</v>
      </c>
      <c r="J105" s="64"/>
      <c r="K105" s="64">
        <f t="shared" si="4"/>
        <v>0</v>
      </c>
    </row>
    <row r="106" spans="1:11" ht="23.1" customHeight="1">
      <c r="A106" s="62" t="s">
        <v>143</v>
      </c>
      <c r="B106" s="112"/>
      <c r="C106" s="112"/>
      <c r="D106" s="112"/>
      <c r="E106" s="112"/>
      <c r="F106" s="113" t="s">
        <v>234</v>
      </c>
      <c r="G106" s="113"/>
      <c r="H106" s="63">
        <v>3</v>
      </c>
      <c r="I106" s="62" t="s">
        <v>55</v>
      </c>
      <c r="J106" s="64"/>
      <c r="K106" s="64">
        <f t="shared" si="4"/>
        <v>0</v>
      </c>
    </row>
    <row r="107" spans="1:11" ht="13.5">
      <c r="A107" s="62" t="s">
        <v>144</v>
      </c>
      <c r="B107" s="112"/>
      <c r="C107" s="112"/>
      <c r="D107" s="112"/>
      <c r="E107" s="112"/>
      <c r="F107" s="112" t="s">
        <v>180</v>
      </c>
      <c r="G107" s="112"/>
      <c r="H107" s="63">
        <v>54</v>
      </c>
      <c r="I107" s="62" t="s">
        <v>55</v>
      </c>
      <c r="J107" s="63"/>
      <c r="K107" s="64">
        <f t="shared" si="4"/>
        <v>0</v>
      </c>
    </row>
    <row r="108" spans="1:11" ht="23.1" customHeight="1">
      <c r="A108" s="62" t="s">
        <v>181</v>
      </c>
      <c r="B108" s="112"/>
      <c r="C108" s="112"/>
      <c r="D108" s="112"/>
      <c r="E108" s="112"/>
      <c r="F108" s="112" t="s">
        <v>236</v>
      </c>
      <c r="G108" s="112"/>
      <c r="H108" s="63">
        <v>49</v>
      </c>
      <c r="I108" s="62" t="s">
        <v>55</v>
      </c>
      <c r="J108" s="64"/>
      <c r="K108" s="64">
        <f t="shared" si="4"/>
        <v>0</v>
      </c>
    </row>
    <row r="109" spans="1:11" ht="13.5">
      <c r="A109" s="62" t="s">
        <v>147</v>
      </c>
      <c r="B109" s="112"/>
      <c r="C109" s="112"/>
      <c r="D109" s="112"/>
      <c r="E109" s="112"/>
      <c r="F109" s="112" t="s">
        <v>182</v>
      </c>
      <c r="G109" s="112"/>
      <c r="H109" s="63">
        <v>5</v>
      </c>
      <c r="I109" s="62" t="s">
        <v>55</v>
      </c>
      <c r="J109" s="63"/>
      <c r="K109" s="64">
        <f t="shared" si="4"/>
        <v>0</v>
      </c>
    </row>
    <row r="110" spans="1:11" ht="13.5">
      <c r="A110" s="62" t="s">
        <v>148</v>
      </c>
      <c r="B110" s="112"/>
      <c r="C110" s="112"/>
      <c r="D110" s="112"/>
      <c r="E110" s="112"/>
      <c r="F110" s="112" t="s">
        <v>239</v>
      </c>
      <c r="G110" s="112"/>
      <c r="H110" s="63">
        <v>9</v>
      </c>
      <c r="I110" s="62" t="s">
        <v>55</v>
      </c>
      <c r="J110" s="63"/>
      <c r="K110" s="64">
        <f t="shared" si="4"/>
        <v>0</v>
      </c>
    </row>
    <row r="111" spans="1:11" ht="13.5">
      <c r="A111" s="62" t="s">
        <v>149</v>
      </c>
      <c r="B111" s="112"/>
      <c r="C111" s="112"/>
      <c r="D111" s="112"/>
      <c r="E111" s="112"/>
      <c r="F111" s="112" t="s">
        <v>240</v>
      </c>
      <c r="G111" s="112"/>
      <c r="H111" s="63">
        <v>9</v>
      </c>
      <c r="I111" s="62" t="s">
        <v>55</v>
      </c>
      <c r="J111" s="63"/>
      <c r="K111" s="64">
        <f t="shared" si="4"/>
        <v>0</v>
      </c>
    </row>
    <row r="112" spans="1:11" ht="13.5">
      <c r="A112" s="62" t="s">
        <v>183</v>
      </c>
      <c r="B112" s="112"/>
      <c r="C112" s="112"/>
      <c r="D112" s="112"/>
      <c r="E112" s="112"/>
      <c r="F112" s="112" t="s">
        <v>238</v>
      </c>
      <c r="G112" s="112"/>
      <c r="H112" s="63">
        <v>41</v>
      </c>
      <c r="I112" s="62" t="s">
        <v>55</v>
      </c>
      <c r="J112" s="63"/>
      <c r="K112" s="64">
        <f t="shared" si="4"/>
        <v>0</v>
      </c>
    </row>
    <row r="113" spans="1:11" ht="23.1" customHeight="1">
      <c r="A113" s="62" t="s">
        <v>184</v>
      </c>
      <c r="B113" s="112"/>
      <c r="C113" s="112"/>
      <c r="D113" s="112"/>
      <c r="E113" s="112"/>
      <c r="F113" s="112" t="s">
        <v>237</v>
      </c>
      <c r="G113" s="112"/>
      <c r="H113" s="63">
        <v>7</v>
      </c>
      <c r="I113" s="62" t="s">
        <v>55</v>
      </c>
      <c r="J113" s="64"/>
      <c r="K113" s="64">
        <f t="shared" si="4"/>
        <v>0</v>
      </c>
    </row>
    <row r="114" spans="1:11" ht="23.1" customHeight="1">
      <c r="A114" s="62" t="s">
        <v>185</v>
      </c>
      <c r="B114" s="112"/>
      <c r="C114" s="112"/>
      <c r="D114" s="112"/>
      <c r="E114" s="112"/>
      <c r="F114" s="112" t="s">
        <v>245</v>
      </c>
      <c r="G114" s="112"/>
      <c r="H114" s="63">
        <v>6</v>
      </c>
      <c r="I114" s="62" t="s">
        <v>55</v>
      </c>
      <c r="J114" s="64"/>
      <c r="K114" s="64">
        <f t="shared" si="4"/>
        <v>0</v>
      </c>
    </row>
    <row r="115" spans="1:11" ht="23.1" customHeight="1">
      <c r="A115" s="62" t="s">
        <v>186</v>
      </c>
      <c r="B115" s="112"/>
      <c r="C115" s="112"/>
      <c r="D115" s="112"/>
      <c r="E115" s="112"/>
      <c r="F115" s="112" t="s">
        <v>244</v>
      </c>
      <c r="G115" s="112"/>
      <c r="H115" s="63">
        <v>1</v>
      </c>
      <c r="I115" s="62" t="s">
        <v>55</v>
      </c>
      <c r="J115" s="64"/>
      <c r="K115" s="64">
        <f t="shared" si="4"/>
        <v>0</v>
      </c>
    </row>
    <row r="116" spans="1:11" ht="23.1" customHeight="1">
      <c r="A116" s="62" t="s">
        <v>187</v>
      </c>
      <c r="B116" s="112"/>
      <c r="C116" s="112"/>
      <c r="D116" s="112"/>
      <c r="E116" s="112"/>
      <c r="F116" s="112" t="s">
        <v>246</v>
      </c>
      <c r="G116" s="112"/>
      <c r="H116" s="63">
        <v>4</v>
      </c>
      <c r="I116" s="62" t="s">
        <v>55</v>
      </c>
      <c r="J116" s="64"/>
      <c r="K116" s="64">
        <f t="shared" si="4"/>
        <v>0</v>
      </c>
    </row>
    <row r="117" spans="1:11" ht="23.1" customHeight="1">
      <c r="A117" s="62" t="s">
        <v>188</v>
      </c>
      <c r="B117" s="112"/>
      <c r="C117" s="112"/>
      <c r="D117" s="112"/>
      <c r="E117" s="112"/>
      <c r="F117" s="112" t="s">
        <v>247</v>
      </c>
      <c r="G117" s="112"/>
      <c r="H117" s="63">
        <v>5</v>
      </c>
      <c r="I117" s="62" t="s">
        <v>55</v>
      </c>
      <c r="J117" s="64"/>
      <c r="K117" s="64">
        <f t="shared" si="4"/>
        <v>0</v>
      </c>
    </row>
    <row r="118" spans="1:11" ht="23.1" customHeight="1">
      <c r="A118" s="62" t="s">
        <v>189</v>
      </c>
      <c r="B118" s="112"/>
      <c r="C118" s="112"/>
      <c r="D118" s="112"/>
      <c r="E118" s="112"/>
      <c r="F118" s="112" t="s">
        <v>248</v>
      </c>
      <c r="G118" s="112"/>
      <c r="H118" s="63">
        <v>6</v>
      </c>
      <c r="I118" s="62" t="s">
        <v>55</v>
      </c>
      <c r="J118" s="64"/>
      <c r="K118" s="64">
        <f t="shared" si="4"/>
        <v>0</v>
      </c>
    </row>
    <row r="119" spans="1:11" ht="23.1" customHeight="1">
      <c r="A119" s="62" t="s">
        <v>190</v>
      </c>
      <c r="B119" s="112"/>
      <c r="C119" s="112"/>
      <c r="D119" s="112"/>
      <c r="E119" s="112"/>
      <c r="F119" s="112" t="s">
        <v>249</v>
      </c>
      <c r="G119" s="112"/>
      <c r="H119" s="63">
        <v>4</v>
      </c>
      <c r="I119" s="62" t="s">
        <v>55</v>
      </c>
      <c r="J119" s="64"/>
      <c r="K119" s="64">
        <f t="shared" si="4"/>
        <v>0</v>
      </c>
    </row>
    <row r="120" spans="1:14" ht="23.1" customHeight="1">
      <c r="A120" s="62" t="s">
        <v>191</v>
      </c>
      <c r="B120" s="112"/>
      <c r="C120" s="112"/>
      <c r="D120" s="112"/>
      <c r="E120" s="112"/>
      <c r="F120" s="112" t="s">
        <v>250</v>
      </c>
      <c r="G120" s="112"/>
      <c r="H120" s="63">
        <v>6</v>
      </c>
      <c r="I120" s="62" t="s">
        <v>55</v>
      </c>
      <c r="J120" s="64"/>
      <c r="K120" s="64">
        <f t="shared" si="4"/>
        <v>0</v>
      </c>
      <c r="N120" s="69"/>
    </row>
    <row r="121" spans="1:11" ht="13.5">
      <c r="A121" s="62" t="s">
        <v>192</v>
      </c>
      <c r="B121" s="112"/>
      <c r="C121" s="112"/>
      <c r="D121" s="112"/>
      <c r="E121" s="112"/>
      <c r="F121" s="112" t="s">
        <v>193</v>
      </c>
      <c r="G121" s="112"/>
      <c r="H121" s="63">
        <v>32</v>
      </c>
      <c r="I121" s="62" t="s">
        <v>55</v>
      </c>
      <c r="J121" s="64"/>
      <c r="K121" s="64">
        <f t="shared" si="4"/>
        <v>0</v>
      </c>
    </row>
    <row r="122" spans="1:11" ht="13.5">
      <c r="A122" s="62" t="s">
        <v>194</v>
      </c>
      <c r="B122" s="112"/>
      <c r="C122" s="112"/>
      <c r="D122" s="112"/>
      <c r="E122" s="112"/>
      <c r="F122" s="112" t="s">
        <v>195</v>
      </c>
      <c r="G122" s="112"/>
      <c r="H122" s="63">
        <v>32</v>
      </c>
      <c r="I122" s="62" t="s">
        <v>55</v>
      </c>
      <c r="J122" s="64"/>
      <c r="K122" s="64">
        <f t="shared" si="4"/>
        <v>0</v>
      </c>
    </row>
    <row r="123" spans="1:11" ht="13.5">
      <c r="A123" s="62" t="s">
        <v>196</v>
      </c>
      <c r="B123" s="112"/>
      <c r="C123" s="112"/>
      <c r="D123" s="112"/>
      <c r="E123" s="112"/>
      <c r="F123" s="112" t="s">
        <v>197</v>
      </c>
      <c r="G123" s="112"/>
      <c r="H123" s="63">
        <v>32</v>
      </c>
      <c r="I123" s="62" t="s">
        <v>55</v>
      </c>
      <c r="J123" s="63"/>
      <c r="K123" s="64">
        <f t="shared" si="4"/>
        <v>0</v>
      </c>
    </row>
    <row r="124" spans="1:11" ht="13.5">
      <c r="A124" s="55"/>
      <c r="B124" s="55"/>
      <c r="C124" s="55"/>
      <c r="D124" s="55"/>
      <c r="E124" s="55"/>
      <c r="F124" s="56" t="s">
        <v>53</v>
      </c>
      <c r="G124" s="108" t="s">
        <v>107</v>
      </c>
      <c r="H124" s="108"/>
      <c r="I124" s="108"/>
      <c r="J124" s="117">
        <f>SUM(K80:K123)</f>
        <v>0</v>
      </c>
      <c r="K124" s="117"/>
    </row>
    <row r="125" spans="1:11" ht="13.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3.5">
      <c r="A126" s="115" t="s">
        <v>108</v>
      </c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</row>
    <row r="127" spans="1:11" ht="13.5">
      <c r="A127" s="57" t="s">
        <v>49</v>
      </c>
      <c r="B127" s="106"/>
      <c r="C127" s="106"/>
      <c r="D127" s="106"/>
      <c r="E127" s="106"/>
      <c r="F127" s="106" t="s">
        <v>109</v>
      </c>
      <c r="G127" s="106"/>
      <c r="H127" s="61">
        <v>1080</v>
      </c>
      <c r="I127" s="57" t="s">
        <v>44</v>
      </c>
      <c r="J127" s="58"/>
      <c r="K127" s="59">
        <f>H127*J127</f>
        <v>0</v>
      </c>
    </row>
    <row r="128" spans="1:11" ht="13.5">
      <c r="A128" s="57" t="s">
        <v>50</v>
      </c>
      <c r="B128" s="106"/>
      <c r="C128" s="106"/>
      <c r="D128" s="106"/>
      <c r="E128" s="106"/>
      <c r="F128" s="106" t="s">
        <v>110</v>
      </c>
      <c r="G128" s="106"/>
      <c r="H128" s="61">
        <v>2708</v>
      </c>
      <c r="I128" s="57" t="s">
        <v>55</v>
      </c>
      <c r="J128" s="58"/>
      <c r="K128" s="59">
        <f aca="true" t="shared" si="5" ref="K128:K133">H128*J128</f>
        <v>0</v>
      </c>
    </row>
    <row r="129" spans="1:11" ht="13.5">
      <c r="A129" s="57" t="s">
        <v>51</v>
      </c>
      <c r="B129" s="106"/>
      <c r="C129" s="106"/>
      <c r="D129" s="106"/>
      <c r="E129" s="106"/>
      <c r="F129" s="106" t="s">
        <v>111</v>
      </c>
      <c r="G129" s="106"/>
      <c r="H129" s="58">
        <v>140</v>
      </c>
      <c r="I129" s="57" t="s">
        <v>112</v>
      </c>
      <c r="J129" s="58"/>
      <c r="K129" s="59">
        <f t="shared" si="5"/>
        <v>0</v>
      </c>
    </row>
    <row r="130" spans="1:11" ht="13.5">
      <c r="A130" s="57" t="s">
        <v>52</v>
      </c>
      <c r="B130" s="106"/>
      <c r="C130" s="106"/>
      <c r="D130" s="106"/>
      <c r="E130" s="106"/>
      <c r="F130" s="106" t="s">
        <v>113</v>
      </c>
      <c r="G130" s="106"/>
      <c r="H130" s="58">
        <v>140</v>
      </c>
      <c r="I130" s="57" t="s">
        <v>112</v>
      </c>
      <c r="J130" s="58"/>
      <c r="K130" s="59">
        <f t="shared" si="5"/>
        <v>0</v>
      </c>
    </row>
    <row r="131" spans="1:11" ht="13.5">
      <c r="A131" s="57" t="s">
        <v>57</v>
      </c>
      <c r="B131" s="106"/>
      <c r="C131" s="106"/>
      <c r="D131" s="106"/>
      <c r="E131" s="106"/>
      <c r="F131" s="106" t="s">
        <v>114</v>
      </c>
      <c r="G131" s="106"/>
      <c r="H131" s="58">
        <v>10</v>
      </c>
      <c r="I131" s="57" t="s">
        <v>44</v>
      </c>
      <c r="J131" s="58"/>
      <c r="K131" s="59">
        <f t="shared" si="5"/>
        <v>0</v>
      </c>
    </row>
    <row r="132" spans="1:11" ht="13.5" customHeight="1">
      <c r="A132" s="57" t="s">
        <v>58</v>
      </c>
      <c r="B132" s="106"/>
      <c r="C132" s="106"/>
      <c r="D132" s="106"/>
      <c r="E132" s="106"/>
      <c r="F132" s="106" t="s">
        <v>115</v>
      </c>
      <c r="G132" s="106"/>
      <c r="H132" s="58">
        <v>190</v>
      </c>
      <c r="I132" s="57" t="s">
        <v>44</v>
      </c>
      <c r="J132" s="58"/>
      <c r="K132" s="59">
        <f t="shared" si="5"/>
        <v>0</v>
      </c>
    </row>
    <row r="133" spans="1:11" ht="13.5" customHeight="1">
      <c r="A133" s="57" t="s">
        <v>59</v>
      </c>
      <c r="B133" s="106"/>
      <c r="C133" s="106"/>
      <c r="D133" s="106"/>
      <c r="E133" s="106"/>
      <c r="F133" s="112" t="s">
        <v>242</v>
      </c>
      <c r="G133" s="112"/>
      <c r="H133" s="58">
        <v>13</v>
      </c>
      <c r="I133" s="57" t="s">
        <v>55</v>
      </c>
      <c r="J133" s="59"/>
      <c r="K133" s="59">
        <f t="shared" si="5"/>
        <v>0</v>
      </c>
    </row>
    <row r="134" spans="1:11" ht="13.5">
      <c r="A134" s="55"/>
      <c r="B134" s="55"/>
      <c r="C134" s="55"/>
      <c r="D134" s="55"/>
      <c r="E134" s="55"/>
      <c r="F134" s="56" t="s">
        <v>53</v>
      </c>
      <c r="G134" s="108" t="s">
        <v>108</v>
      </c>
      <c r="H134" s="108"/>
      <c r="I134" s="108"/>
      <c r="J134" s="117">
        <f>SUM(K127:K133)</f>
        <v>0</v>
      </c>
      <c r="K134" s="117"/>
    </row>
    <row r="135" spans="1:11" ht="13.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3.5">
      <c r="A136" s="115" t="s">
        <v>91</v>
      </c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</row>
    <row r="137" spans="1:11" ht="13.5">
      <c r="A137" s="57" t="s">
        <v>50</v>
      </c>
      <c r="B137" s="106"/>
      <c r="C137" s="106"/>
      <c r="D137" s="106"/>
      <c r="E137" s="106"/>
      <c r="F137" s="106" t="s">
        <v>198</v>
      </c>
      <c r="G137" s="106"/>
      <c r="H137" s="58">
        <v>1</v>
      </c>
      <c r="I137" s="57" t="s">
        <v>56</v>
      </c>
      <c r="J137" s="59"/>
      <c r="K137" s="59">
        <f aca="true" t="shared" si="6" ref="K137:K142">H137*J137</f>
        <v>0</v>
      </c>
    </row>
    <row r="138" spans="1:11" ht="13.5">
      <c r="A138" s="57" t="s">
        <v>51</v>
      </c>
      <c r="B138" s="106"/>
      <c r="C138" s="106"/>
      <c r="D138" s="106"/>
      <c r="E138" s="106"/>
      <c r="F138" s="106" t="s">
        <v>117</v>
      </c>
      <c r="G138" s="106"/>
      <c r="H138" s="58">
        <v>72</v>
      </c>
      <c r="I138" s="57" t="s">
        <v>199</v>
      </c>
      <c r="J138" s="58"/>
      <c r="K138" s="59">
        <f t="shared" si="6"/>
        <v>0</v>
      </c>
    </row>
    <row r="139" spans="1:11" ht="13.5">
      <c r="A139" s="57" t="s">
        <v>52</v>
      </c>
      <c r="B139" s="106"/>
      <c r="C139" s="106"/>
      <c r="D139" s="106"/>
      <c r="E139" s="106"/>
      <c r="F139" s="106" t="s">
        <v>200</v>
      </c>
      <c r="G139" s="106"/>
      <c r="H139" s="58">
        <v>48</v>
      </c>
      <c r="I139" s="57" t="s">
        <v>199</v>
      </c>
      <c r="J139" s="58"/>
      <c r="K139" s="59">
        <f t="shared" si="6"/>
        <v>0</v>
      </c>
    </row>
    <row r="140" spans="1:11" ht="13.5">
      <c r="A140" s="57" t="s">
        <v>57</v>
      </c>
      <c r="B140" s="106"/>
      <c r="C140" s="106"/>
      <c r="D140" s="106"/>
      <c r="E140" s="106"/>
      <c r="F140" s="106" t="s">
        <v>201</v>
      </c>
      <c r="G140" s="106"/>
      <c r="H140" s="58">
        <v>1</v>
      </c>
      <c r="I140" s="57" t="s">
        <v>56</v>
      </c>
      <c r="J140" s="59"/>
      <c r="K140" s="59">
        <f t="shared" si="6"/>
        <v>0</v>
      </c>
    </row>
    <row r="141" spans="1:11" ht="13.5">
      <c r="A141" s="57" t="s">
        <v>58</v>
      </c>
      <c r="B141" s="106"/>
      <c r="C141" s="106"/>
      <c r="D141" s="106"/>
      <c r="E141" s="106"/>
      <c r="F141" s="106" t="s">
        <v>92</v>
      </c>
      <c r="G141" s="106"/>
      <c r="H141" s="58">
        <v>1</v>
      </c>
      <c r="I141" s="57" t="s">
        <v>93</v>
      </c>
      <c r="J141" s="59"/>
      <c r="K141" s="59">
        <f t="shared" si="6"/>
        <v>0</v>
      </c>
    </row>
    <row r="142" spans="1:11" ht="13.5">
      <c r="A142" s="57" t="s">
        <v>59</v>
      </c>
      <c r="B142" s="106" t="s">
        <v>94</v>
      </c>
      <c r="C142" s="106"/>
      <c r="D142" s="106"/>
      <c r="E142" s="106"/>
      <c r="F142" s="106" t="s">
        <v>95</v>
      </c>
      <c r="G142" s="106"/>
      <c r="H142" s="58">
        <v>1</v>
      </c>
      <c r="I142" s="57" t="s">
        <v>56</v>
      </c>
      <c r="J142" s="59"/>
      <c r="K142" s="59">
        <f t="shared" si="6"/>
        <v>0</v>
      </c>
    </row>
    <row r="143" spans="1:11" ht="13.5">
      <c r="A143" s="55"/>
      <c r="B143" s="55"/>
      <c r="C143" s="55"/>
      <c r="D143" s="55"/>
      <c r="E143" s="55"/>
      <c r="F143" s="56" t="s">
        <v>53</v>
      </c>
      <c r="G143" s="108" t="s">
        <v>91</v>
      </c>
      <c r="H143" s="108"/>
      <c r="I143" s="108"/>
      <c r="J143" s="117">
        <f>SUM(K137:K142)</f>
        <v>0</v>
      </c>
      <c r="K143" s="117"/>
    </row>
    <row r="144" spans="1:11" ht="13.5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3.5">
      <c r="A145" s="119" t="s">
        <v>100</v>
      </c>
      <c r="B145" s="120"/>
      <c r="C145" s="120"/>
      <c r="D145" s="120" t="s">
        <v>119</v>
      </c>
      <c r="E145" s="120"/>
      <c r="F145" s="120"/>
      <c r="G145" s="120"/>
      <c r="H145" s="120"/>
      <c r="I145" s="120"/>
      <c r="J145" s="121">
        <f>J143+J134+J124+J77+J67+J49+J17</f>
        <v>0</v>
      </c>
      <c r="K145" s="122"/>
    </row>
  </sheetData>
  <mergeCells count="265">
    <mergeCell ref="J143:K143"/>
    <mergeCell ref="A145:C145"/>
    <mergeCell ref="D145:I145"/>
    <mergeCell ref="J145:K145"/>
    <mergeCell ref="B139:E139"/>
    <mergeCell ref="F139:G139"/>
    <mergeCell ref="B140:E140"/>
    <mergeCell ref="F140:G140"/>
    <mergeCell ref="B141:E141"/>
    <mergeCell ref="F141:G141"/>
    <mergeCell ref="B142:E142"/>
    <mergeCell ref="F142:G142"/>
    <mergeCell ref="B138:E138"/>
    <mergeCell ref="F138:G138"/>
    <mergeCell ref="J134:K134"/>
    <mergeCell ref="A136:K136"/>
    <mergeCell ref="B137:E137"/>
    <mergeCell ref="F137:G137"/>
    <mergeCell ref="G143:I143"/>
    <mergeCell ref="B132:E132"/>
    <mergeCell ref="F132:G132"/>
    <mergeCell ref="B133:E133"/>
    <mergeCell ref="F133:G133"/>
    <mergeCell ref="G134:I134"/>
    <mergeCell ref="F129:G129"/>
    <mergeCell ref="B130:E130"/>
    <mergeCell ref="F130:G130"/>
    <mergeCell ref="B127:E127"/>
    <mergeCell ref="F127:G127"/>
    <mergeCell ref="B128:E128"/>
    <mergeCell ref="F128:G128"/>
    <mergeCell ref="B131:E131"/>
    <mergeCell ref="F131:G131"/>
    <mergeCell ref="B121:E121"/>
    <mergeCell ref="F121:G121"/>
    <mergeCell ref="B122:E122"/>
    <mergeCell ref="F122:G122"/>
    <mergeCell ref="B123:E123"/>
    <mergeCell ref="F123:G123"/>
    <mergeCell ref="G124:I124"/>
    <mergeCell ref="B129:E129"/>
    <mergeCell ref="J124:K124"/>
    <mergeCell ref="A126:K126"/>
    <mergeCell ref="B116:E116"/>
    <mergeCell ref="F116:G116"/>
    <mergeCell ref="B117:E117"/>
    <mergeCell ref="F117:G117"/>
    <mergeCell ref="B118:E118"/>
    <mergeCell ref="F118:G118"/>
    <mergeCell ref="B119:E119"/>
    <mergeCell ref="F119:G119"/>
    <mergeCell ref="B120:E120"/>
    <mergeCell ref="F120:G120"/>
    <mergeCell ref="B111:E111"/>
    <mergeCell ref="F111:G111"/>
    <mergeCell ref="B112:E112"/>
    <mergeCell ref="F112:G112"/>
    <mergeCell ref="B113:E113"/>
    <mergeCell ref="F113:G113"/>
    <mergeCell ref="B114:E114"/>
    <mergeCell ref="F114:G114"/>
    <mergeCell ref="B115:E115"/>
    <mergeCell ref="F115:G115"/>
    <mergeCell ref="B106:E106"/>
    <mergeCell ref="F106:G106"/>
    <mergeCell ref="B107:E107"/>
    <mergeCell ref="F107:G107"/>
    <mergeCell ref="B108:E108"/>
    <mergeCell ref="F108:G108"/>
    <mergeCell ref="B109:E109"/>
    <mergeCell ref="F109:G109"/>
    <mergeCell ref="B110:E110"/>
    <mergeCell ref="F110:G110"/>
    <mergeCell ref="B101:E101"/>
    <mergeCell ref="F101:G101"/>
    <mergeCell ref="B102:E102"/>
    <mergeCell ref="F102:G102"/>
    <mergeCell ref="B103:E103"/>
    <mergeCell ref="F103:G103"/>
    <mergeCell ref="B104:E104"/>
    <mergeCell ref="F104:G104"/>
    <mergeCell ref="B105:E105"/>
    <mergeCell ref="F105:G105"/>
    <mergeCell ref="B92:E92"/>
    <mergeCell ref="F92:G92"/>
    <mergeCell ref="B98:E98"/>
    <mergeCell ref="F98:G98"/>
    <mergeCell ref="B99:E99"/>
    <mergeCell ref="F99:G99"/>
    <mergeCell ref="B100:E100"/>
    <mergeCell ref="F100:G100"/>
    <mergeCell ref="B97:E97"/>
    <mergeCell ref="F97:G97"/>
    <mergeCell ref="J77:K77"/>
    <mergeCell ref="A79:K79"/>
    <mergeCell ref="B82:E82"/>
    <mergeCell ref="F82:G82"/>
    <mergeCell ref="B83:E83"/>
    <mergeCell ref="F83:G83"/>
    <mergeCell ref="B84:E84"/>
    <mergeCell ref="F84:G84"/>
    <mergeCell ref="B59:E59"/>
    <mergeCell ref="F59:G59"/>
    <mergeCell ref="G67:I67"/>
    <mergeCell ref="B85:E85"/>
    <mergeCell ref="F85:G85"/>
    <mergeCell ref="B80:E80"/>
    <mergeCell ref="F80:G80"/>
    <mergeCell ref="B81:E81"/>
    <mergeCell ref="F81:G81"/>
    <mergeCell ref="J49:K49"/>
    <mergeCell ref="A51:K51"/>
    <mergeCell ref="F55:G55"/>
    <mergeCell ref="F56:G56"/>
    <mergeCell ref="B58:E58"/>
    <mergeCell ref="F58:G58"/>
    <mergeCell ref="B54:E54"/>
    <mergeCell ref="F54:G54"/>
    <mergeCell ref="B57:E57"/>
    <mergeCell ref="F57:G57"/>
    <mergeCell ref="J67:K67"/>
    <mergeCell ref="F62:G62"/>
    <mergeCell ref="B63:E63"/>
    <mergeCell ref="F63:G63"/>
    <mergeCell ref="B64:E64"/>
    <mergeCell ref="F64:G64"/>
    <mergeCell ref="B60:E60"/>
    <mergeCell ref="F60:G60"/>
    <mergeCell ref="B55:E55"/>
    <mergeCell ref="J17:K17"/>
    <mergeCell ref="B21:E21"/>
    <mergeCell ref="F21:G21"/>
    <mergeCell ref="B22:E22"/>
    <mergeCell ref="F22:G22"/>
    <mergeCell ref="B40:E40"/>
    <mergeCell ref="F40:G40"/>
    <mergeCell ref="B41:E41"/>
    <mergeCell ref="F41:G41"/>
    <mergeCell ref="B29:E29"/>
    <mergeCell ref="F29:G29"/>
    <mergeCell ref="B30:E30"/>
    <mergeCell ref="F30:G30"/>
    <mergeCell ref="B31:E31"/>
    <mergeCell ref="F31:G31"/>
    <mergeCell ref="B32:E32"/>
    <mergeCell ref="F32:G32"/>
    <mergeCell ref="B25:E25"/>
    <mergeCell ref="F25:G25"/>
    <mergeCell ref="B26:E26"/>
    <mergeCell ref="F26:G26"/>
    <mergeCell ref="B27:E27"/>
    <mergeCell ref="F27:G27"/>
    <mergeCell ref="B2:E2"/>
    <mergeCell ref="F2:G2"/>
    <mergeCell ref="B89:E89"/>
    <mergeCell ref="F89:G89"/>
    <mergeCell ref="B66:E66"/>
    <mergeCell ref="F66:G66"/>
    <mergeCell ref="A69:K69"/>
    <mergeCell ref="B70:E70"/>
    <mergeCell ref="F70:G70"/>
    <mergeCell ref="B71:E71"/>
    <mergeCell ref="B94:E94"/>
    <mergeCell ref="F94:G94"/>
    <mergeCell ref="B96:E96"/>
    <mergeCell ref="F96:G96"/>
    <mergeCell ref="B95:E95"/>
    <mergeCell ref="F95:G95"/>
    <mergeCell ref="B61:E61"/>
    <mergeCell ref="F61:G61"/>
    <mergeCell ref="B62:E62"/>
    <mergeCell ref="B93:E93"/>
    <mergeCell ref="F93:G93"/>
    <mergeCell ref="F90:G90"/>
    <mergeCell ref="B90:E90"/>
    <mergeCell ref="F91:G91"/>
    <mergeCell ref="B65:E65"/>
    <mergeCell ref="F65:G65"/>
    <mergeCell ref="F74:G74"/>
    <mergeCell ref="B86:E86"/>
    <mergeCell ref="F86:G86"/>
    <mergeCell ref="B87:E87"/>
    <mergeCell ref="F87:G87"/>
    <mergeCell ref="F71:G71"/>
    <mergeCell ref="G77:I77"/>
    <mergeCell ref="F53:G53"/>
    <mergeCell ref="B88:E88"/>
    <mergeCell ref="F88:G88"/>
    <mergeCell ref="B91:E91"/>
    <mergeCell ref="B56:E56"/>
    <mergeCell ref="B72:E72"/>
    <mergeCell ref="F72:G72"/>
    <mergeCell ref="B73:E73"/>
    <mergeCell ref="F73:G73"/>
    <mergeCell ref="B74:E74"/>
    <mergeCell ref="F47:G47"/>
    <mergeCell ref="B48:E48"/>
    <mergeCell ref="F48:G48"/>
    <mergeCell ref="B75:E75"/>
    <mergeCell ref="F75:G75"/>
    <mergeCell ref="B76:E76"/>
    <mergeCell ref="F76:G76"/>
    <mergeCell ref="B52:E52"/>
    <mergeCell ref="F52:G52"/>
    <mergeCell ref="B53:E53"/>
    <mergeCell ref="B42:E42"/>
    <mergeCell ref="F42:G42"/>
    <mergeCell ref="B43:E43"/>
    <mergeCell ref="F43:G43"/>
    <mergeCell ref="G49:I49"/>
    <mergeCell ref="B45:E45"/>
    <mergeCell ref="F45:G45"/>
    <mergeCell ref="B46:E46"/>
    <mergeCell ref="F46:G46"/>
    <mergeCell ref="B47:E47"/>
    <mergeCell ref="B44:E44"/>
    <mergeCell ref="F44:G44"/>
    <mergeCell ref="B34:E34"/>
    <mergeCell ref="F34:G34"/>
    <mergeCell ref="B35:E35"/>
    <mergeCell ref="F35:G35"/>
    <mergeCell ref="B36:E36"/>
    <mergeCell ref="F36:G36"/>
    <mergeCell ref="B38:E38"/>
    <mergeCell ref="F38:G38"/>
    <mergeCell ref="B23:E23"/>
    <mergeCell ref="F23:G23"/>
    <mergeCell ref="B39:E39"/>
    <mergeCell ref="F39:G39"/>
    <mergeCell ref="F37:G37"/>
    <mergeCell ref="B37:E37"/>
    <mergeCell ref="B33:E33"/>
    <mergeCell ref="F33:G33"/>
    <mergeCell ref="B24:E24"/>
    <mergeCell ref="F24:G24"/>
    <mergeCell ref="B14:E14"/>
    <mergeCell ref="B15:E15"/>
    <mergeCell ref="F15:G15"/>
    <mergeCell ref="B16:E16"/>
    <mergeCell ref="F16:G16"/>
    <mergeCell ref="B28:E28"/>
    <mergeCell ref="F28:G28"/>
    <mergeCell ref="A19:K19"/>
    <mergeCell ref="B20:E20"/>
    <mergeCell ref="F20:G20"/>
    <mergeCell ref="B9:E9"/>
    <mergeCell ref="G17:I17"/>
    <mergeCell ref="B10:E10"/>
    <mergeCell ref="F10:G10"/>
    <mergeCell ref="B11:E11"/>
    <mergeCell ref="F11:G11"/>
    <mergeCell ref="B12:E12"/>
    <mergeCell ref="F12:G12"/>
    <mergeCell ref="B13:E13"/>
    <mergeCell ref="F13:G13"/>
    <mergeCell ref="F9:G9"/>
    <mergeCell ref="F14:G14"/>
    <mergeCell ref="A4:K4"/>
    <mergeCell ref="A5:K5"/>
    <mergeCell ref="B6:E6"/>
    <mergeCell ref="F6:G6"/>
    <mergeCell ref="B7:E7"/>
    <mergeCell ref="F7:G7"/>
    <mergeCell ref="B8:E8"/>
    <mergeCell ref="F8:G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1" sqref="A1:B14"/>
    </sheetView>
  </sheetViews>
  <sheetFormatPr defaultColWidth="9.33203125" defaultRowHeight="13.5"/>
  <cols>
    <col min="1" max="1" width="7" style="0" customWidth="1"/>
    <col min="2" max="2" width="98.16015625" style="0" customWidth="1"/>
  </cols>
  <sheetData>
    <row r="1" spans="1:2" ht="18">
      <c r="A1" s="70" t="s">
        <v>203</v>
      </c>
      <c r="B1" s="65"/>
    </row>
    <row r="2" spans="1:2" ht="13.5">
      <c r="A2" s="66"/>
      <c r="B2" s="67"/>
    </row>
    <row r="3" spans="1:2" ht="13.5">
      <c r="A3" s="66"/>
      <c r="B3" s="67"/>
    </row>
    <row r="4" spans="1:2" ht="13.5">
      <c r="A4" s="68"/>
      <c r="B4" s="123" t="s">
        <v>204</v>
      </c>
    </row>
    <row r="5" spans="1:2" ht="13.5">
      <c r="A5" s="68"/>
      <c r="B5" s="123"/>
    </row>
    <row r="6" spans="1:2" ht="13.5">
      <c r="A6" s="68"/>
      <c r="B6" s="123"/>
    </row>
    <row r="7" spans="1:2" ht="13.5">
      <c r="A7" s="68"/>
      <c r="B7" s="123" t="s">
        <v>205</v>
      </c>
    </row>
    <row r="8" spans="1:2" ht="13.5">
      <c r="A8" s="68"/>
      <c r="B8" s="123"/>
    </row>
    <row r="9" spans="1:2" ht="13.5">
      <c r="A9" s="68"/>
      <c r="B9" s="123"/>
    </row>
  </sheetData>
  <mergeCells count="2">
    <mergeCell ref="B4:B6"/>
    <mergeCell ref="B7:B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Palík Martin</dc:creator>
  <cp:keywords/>
  <dc:description/>
  <cp:lastModifiedBy>eurotender</cp:lastModifiedBy>
  <cp:lastPrinted>2015-10-27T12:56:48Z</cp:lastPrinted>
  <dcterms:created xsi:type="dcterms:W3CDTF">2015-05-15T05:05:03Z</dcterms:created>
  <dcterms:modified xsi:type="dcterms:W3CDTF">2016-06-13T08:02:55Z</dcterms:modified>
  <cp:category/>
  <cp:version/>
  <cp:contentType/>
  <cp:contentStatus/>
</cp:coreProperties>
</file>