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7965" yWindow="135" windowWidth="10980" windowHeight="11985" activeTab="1"/>
  </bookViews>
  <sheets>
    <sheet name="Krycí list" sheetId="4223" r:id="rId1"/>
    <sheet name="1.1Položky" sheetId="4222" r:id="rId2"/>
    <sheet name="Návod k vyplnění" sheetId="4224" r:id="rId3"/>
  </sheets>
  <externalReferences>
    <externalReference r:id="rId4"/>
    <externalReference r:id="rId5"/>
    <externalReference r:id="rId6"/>
    <externalReference r:id="rId7"/>
    <externalReference r:id="rId8"/>
  </externalReferences>
  <definedNames>
    <definedName name="_xlnm._FilterDatabase" localSheetId="1" hidden="1">'1.1Položky'!$G$1:$G$383</definedName>
    <definedName name="_SLC16" localSheetId="1">#REF!</definedName>
    <definedName name="_SLC16">#REF!</definedName>
    <definedName name="AE" localSheetId="1">#REF!</definedName>
    <definedName name="AE">#REF!</definedName>
    <definedName name="AE_1">#REF!</definedName>
    <definedName name="AL_obvodový_plášť" localSheetId="1">'[1]SO 11.1A Výkaz výměr'!#REF!</definedName>
    <definedName name="AL_obvodový_plášť">'[2]SO 11.1A Výkaz výměr'!#REF!</definedName>
    <definedName name="AL_obvodový_plášť_1">'[1]SO 11_1A Výkaz výměr'!#REF!</definedName>
    <definedName name="battab" localSheetId="1">#REF!</definedName>
    <definedName name="battab">#REF!</definedName>
    <definedName name="battab_1">#REF!</definedName>
    <definedName name="Battzeit" localSheetId="1">#REF!</definedName>
    <definedName name="Battzeit">#REF!</definedName>
    <definedName name="Battzeit_1">#REF!</definedName>
    <definedName name="cif" localSheetId="1">#REF!</definedName>
    <definedName name="cif">#REF!</definedName>
    <definedName name="cif_1">#REF!</definedName>
    <definedName name="Com." localSheetId="1">#REF!</definedName>
    <definedName name="Com.">#REF!</definedName>
    <definedName name="Com._1">#REF!</definedName>
    <definedName name="Database" localSheetId="1">#REF!</definedName>
    <definedName name="Database">#REF!</definedName>
    <definedName name="Database_1">#REF!</definedName>
    <definedName name="Dodavka">[3]Rekapitulace!$G$16</definedName>
    <definedName name="Excel_BuiltIn_Criteria">#REF!</definedName>
    <definedName name="Excel_BuiltIn_Criteria_1">#REF!</definedName>
    <definedName name="Excel_BuiltIn_Extract">#REF!</definedName>
    <definedName name="Excel_BuiltIn_Extract_1">#REF!</definedName>
    <definedName name="_xlnm.Extract" localSheetId="1">#REF!</definedName>
    <definedName name="_xlnm.Extract">#REF!</definedName>
    <definedName name="HSV">[3]Rekapitulace!$E$16</definedName>
    <definedName name="HZS">[3]Rekapitulace!$I$16</definedName>
    <definedName name="Izolace_akustické" localSheetId="1">'[1]SO 11.1A Výkaz výměr'!#REF!</definedName>
    <definedName name="Izolace_akustické">'[2]SO 11.1A Výkaz výměr'!#REF!</definedName>
    <definedName name="Izolace_akustické_1">'[1]SO 11_1A Výkaz výměr'!#REF!</definedName>
    <definedName name="Izolace_proti_vodě" localSheetId="1">'[1]SO 11.1A Výkaz výměr'!#REF!</definedName>
    <definedName name="Izolace_proti_vodě">'[2]SO 11.1A Výkaz výměr'!#REF!</definedName>
    <definedName name="Izolace_proti_vodě_1">'[1]SO 11_1A Výkaz výměr'!#REF!</definedName>
    <definedName name="Komunikace" localSheetId="1">'[1]SO 11.1A Výkaz výměr'!#REF!</definedName>
    <definedName name="Komunikace">'[2]SO 11.1A Výkaz výměr'!#REF!</definedName>
    <definedName name="Komunikace_1">'[1]SO 11_1A Výkaz výměr'!#REF!</definedName>
    <definedName name="Konstrukce_klempířské" localSheetId="1">'[1]SO 11.1A Výkaz výměr'!#REF!</definedName>
    <definedName name="Konstrukce_klempířské">'[2]SO 11.1A Výkaz výměr'!#REF!</definedName>
    <definedName name="Konstrukce_klempířské_1">'[1]SO 11_1A Výkaz výměr'!#REF!</definedName>
    <definedName name="Konstrukce_tesařské" localSheetId="1">'[4]SO 51.4 Výkaz výměr'!#REF!</definedName>
    <definedName name="Konstrukce_tesařské">'[4]SO 51.4 Výkaz výměr'!#REF!</definedName>
    <definedName name="Konstrukce_tesařské_1">'[5]SO 51_4 Výkaz výměr'!#REF!</definedName>
    <definedName name="Konstrukce_truhlářské" localSheetId="1">'[1]SO 11.1A Výkaz výměr'!#REF!</definedName>
    <definedName name="Konstrukce_truhlářské">'[2]SO 11.1A Výkaz výměr'!#REF!</definedName>
    <definedName name="Konstrukce_truhlářské_1">'[1]SO 11_1A Výkaz výměr'!#REF!</definedName>
    <definedName name="Kovové_stavební_doplňkové_konstrukce" localSheetId="1">'[1]SO 11.1A Výkaz výměr'!#REF!</definedName>
    <definedName name="Kovové_stavební_doplňkové_konstrukce">'[2]SO 11.1A Výkaz výměr'!#REF!</definedName>
    <definedName name="Kovové_stavební_doplňkové_konstrukce_1">'[1]SO 11_1A Výkaz výměr'!#REF!</definedName>
    <definedName name="_xlnm.Criteria" localSheetId="1">#REF!</definedName>
    <definedName name="_xlnm.Criteria">#REF!</definedName>
    <definedName name="Kryt" localSheetId="1">#REF!</definedName>
    <definedName name="Kryt">#REF!</definedName>
    <definedName name="Kryt_1">#REF!</definedName>
    <definedName name="KSDK" localSheetId="1">'[4]SO 51.4 Výkaz výměr'!#REF!</definedName>
    <definedName name="KSDK">'[4]SO 51.4 Výkaz výměr'!#REF!</definedName>
    <definedName name="KSDK_1">'[5]SO 51_4 Výkaz výměr'!#REF!</definedName>
    <definedName name="kurz">#REF!</definedName>
    <definedName name="Kurz_USD">#REF!</definedName>
    <definedName name="LKZ" localSheetId="1">#REF!</definedName>
    <definedName name="LKZ">#REF!</definedName>
    <definedName name="LKZ_1">#REF!</definedName>
    <definedName name="Malby__tapety__nátěry__nástřiky" localSheetId="1">'[1]SO 11.1A Výkaz výměr'!#REF!</definedName>
    <definedName name="Malby__tapety__nátěry__nástřiky">'[2]SO 11.1A Výkaz výměr'!#REF!</definedName>
    <definedName name="Malby__tapety__nátěry__nástřiky_1">'[1]SO 11_1A Výkaz výměr'!#REF!</definedName>
    <definedName name="Marže">#REF!</definedName>
    <definedName name="minkap" localSheetId="1">#REF!</definedName>
    <definedName name="minkap">#REF!</definedName>
    <definedName name="minkap_1">#REF!</definedName>
    <definedName name="Mont">[3]Rekapitulace!$H$16</definedName>
    <definedName name="Nab." localSheetId="1">#REF!</definedName>
    <definedName name="Nab.">#REF!</definedName>
    <definedName name="Nab._1">#REF!</definedName>
    <definedName name="Náhl." localSheetId="1">#REF!</definedName>
    <definedName name="Náhl.">#REF!</definedName>
    <definedName name="Náhl._1">#REF!</definedName>
    <definedName name="_xlnm.Print_Titles" localSheetId="1">'1.1Položky'!$1:$2</definedName>
    <definedName name="Obklady_keramické" localSheetId="1">'[1]SO 11.1A Výkaz výměr'!#REF!</definedName>
    <definedName name="Obklady_keramické">'[2]SO 11.1A Výkaz výměr'!#REF!</definedName>
    <definedName name="Obklady_keramické_1">'[1]SO 11_1A Výkaz výměr'!#REF!</definedName>
    <definedName name="_xlnm.Print_Area" localSheetId="1">'1.1Položky'!$A:$H</definedName>
    <definedName name="oblast1" localSheetId="1">#REF!</definedName>
    <definedName name="oblast1">#REF!</definedName>
    <definedName name="oblast1_1">#REF!</definedName>
    <definedName name="Ostatní_výrobky" localSheetId="1">'[4]SO 51.4 Výkaz výměr'!#REF!</definedName>
    <definedName name="Ostatní_výrobky">'[4]SO 51.4 Výkaz výměr'!#REF!</definedName>
    <definedName name="Ostatní_výrobky_1">'[5]SO 51_4 Výkaz výměr'!#REF!</definedName>
    <definedName name="Pak.120" localSheetId="1">#REF!</definedName>
    <definedName name="Pak.120">#REF!</definedName>
    <definedName name="Pak.120_1">#REF!</definedName>
    <definedName name="Pak.8" localSheetId="1">#REF!</definedName>
    <definedName name="Pak.8">#REF!</definedName>
    <definedName name="Pak.8_1">#REF!</definedName>
    <definedName name="platí_pro_pol.__V1.CV_viz_příloha_č.02_Schéma_MaR">"="</definedName>
    <definedName name="Podhl" localSheetId="1">'[4]SO 51.4 Výkaz výměr'!#REF!</definedName>
    <definedName name="Podhl">'[4]SO 51.4 Výkaz výměr'!#REF!</definedName>
    <definedName name="Podhl_1">'[5]SO 51_4 Výkaz výměr'!#REF!</definedName>
    <definedName name="Podhledy" localSheetId="1">'[1]SO 11.1A Výkaz výměr'!#REF!</definedName>
    <definedName name="Podhledy">'[2]SO 11.1A Výkaz výměr'!#REF!</definedName>
    <definedName name="Podhledy_1">'[1]SO 11_1A Výkaz výměr'!#REF!</definedName>
    <definedName name="PORTSV" localSheetId="1">#REF!</definedName>
    <definedName name="PORTSV">#REF!</definedName>
    <definedName name="PORTSV_1">#REF!</definedName>
    <definedName name="PSV">[3]Rekapitulace!$F$16</definedName>
    <definedName name="REKAPITULACE" localSheetId="1">'[1]SO 11.1A Výkaz výměr'!#REF!</definedName>
    <definedName name="REKAPITULACE">'[2]SO 11.1A Výkaz výměr'!#REF!</definedName>
    <definedName name="REKAPITULACE_1">'[1]SO 11_1A Výkaz výměr'!#REF!</definedName>
    <definedName name="RFmx" localSheetId="1">#REF!</definedName>
    <definedName name="RFmx">#REF!</definedName>
    <definedName name="RFmx_1">#REF!</definedName>
    <definedName name="rfomni" localSheetId="1">#REF!</definedName>
    <definedName name="rfomni">#REF!</definedName>
    <definedName name="rfomni_1">#REF!</definedName>
    <definedName name="RFperif" localSheetId="1">#REF!</definedName>
    <definedName name="RFperif">#REF!</definedName>
    <definedName name="RFperif_1">#REF!</definedName>
    <definedName name="RFperif1" localSheetId="1">#REF!</definedName>
    <definedName name="RFperif1">#REF!</definedName>
    <definedName name="RFperif1_1">#REF!</definedName>
    <definedName name="RFser" localSheetId="1">#REF!</definedName>
    <definedName name="RFser">#REF!</definedName>
    <definedName name="RFser_1">#REF!</definedName>
    <definedName name="RFSYST" localSheetId="1">#REF!</definedName>
    <definedName name="RFSYST">#REF!</definedName>
    <definedName name="RFSYST_1">#REF!</definedName>
    <definedName name="RFTERM" localSheetId="1">#REF!</definedName>
    <definedName name="RFTERM">#REF!</definedName>
    <definedName name="RFTERM_1">#REF!</definedName>
    <definedName name="s">#REF!</definedName>
    <definedName name="Sádrokartonové_konstrukce" localSheetId="1">'[1]SO 11.1A Výkaz výměr'!#REF!</definedName>
    <definedName name="Sádrokartonové_konstrukce">'[2]SO 11.1A Výkaz výměr'!#REF!</definedName>
    <definedName name="Sádrokartonové_konstrukce_1">'[1]SO 11_1A Výkaz výměr'!#REF!</definedName>
    <definedName name="SazbaDPH1">'Krycí list'!$C$30</definedName>
    <definedName name="SazbaDPH2">'Krycí list'!$C$32</definedName>
    <definedName name="SLC16_1">#REF!</definedName>
    <definedName name="SLC16E" localSheetId="1">#REF!</definedName>
    <definedName name="SLC16E">#REF!</definedName>
    <definedName name="SLC16E_1">#REF!</definedName>
    <definedName name="soucet1" localSheetId="1">#REF!</definedName>
    <definedName name="soucet1">#REF!</definedName>
    <definedName name="soucet1_1">#REF!</definedName>
    <definedName name="Stan." localSheetId="1">#REF!</definedName>
    <definedName name="Stan.">#REF!</definedName>
    <definedName name="Stan._1">#REF!</definedName>
    <definedName name="Strom" localSheetId="1">#REF!</definedName>
    <definedName name="Strom">#REF!</definedName>
    <definedName name="Strom_1">#REF!</definedName>
    <definedName name="TPORTS" localSheetId="1">#REF!</definedName>
    <definedName name="TPORTS">#REF!</definedName>
    <definedName name="TPORTS_1">#REF!</definedName>
    <definedName name="UPS" localSheetId="1">#REF!</definedName>
    <definedName name="UPS">#REF!</definedName>
    <definedName name="UPS_1">#REF!</definedName>
    <definedName name="varta" localSheetId="1">#REF!</definedName>
    <definedName name="varta">#REF!</definedName>
    <definedName name="varta_1">#REF!</definedName>
    <definedName name="Vodorovné_konstrukce" localSheetId="1">'[4]SO 51.4 Výkaz výměr'!#REF!</definedName>
    <definedName name="Vodorovné_konstrukce">'[4]SO 51.4 Výkaz výměr'!#REF!</definedName>
    <definedName name="Vodorovné_konstrukce_1">'[5]SO 51_4 Výkaz výměr'!#REF!</definedName>
    <definedName name="vsp" localSheetId="1">#REF!</definedName>
    <definedName name="vsp">#REF!</definedName>
    <definedName name="vsp_1">#REF!</definedName>
    <definedName name="Zák.1" localSheetId="1">#REF!</definedName>
    <definedName name="Zák.1">#REF!</definedName>
    <definedName name="Zák.1_1">#REF!</definedName>
    <definedName name="Zák.2" localSheetId="1">#REF!</definedName>
    <definedName name="Zák.2">#REF!</definedName>
    <definedName name="Zák.2_1">#REF!</definedName>
    <definedName name="Zák.3" localSheetId="1">#REF!</definedName>
    <definedName name="Zák.3">#REF!</definedName>
    <definedName name="Zák.3_1">#REF!</definedName>
    <definedName name="Základy" localSheetId="1">'[4]SO 51.4 Výkaz výměr'!#REF!</definedName>
    <definedName name="Základy">'[4]SO 51.4 Výkaz výměr'!#REF!</definedName>
    <definedName name="Základy_1">'[5]SO 51_4 Výkaz výměr'!#REF!</definedName>
    <definedName name="Zemní_práce" localSheetId="1">'[4]SO 51.4 Výkaz výměr'!#REF!</definedName>
    <definedName name="Zemní_práce">'[4]SO 51.4 Výkaz výměr'!#REF!</definedName>
    <definedName name="Zemní_práce_1">'[5]SO 51_4 Výkaz výměr'!#REF!</definedName>
    <definedName name="Zoll" localSheetId="1">#REF!</definedName>
    <definedName name="Zoll">#REF!</definedName>
    <definedName name="Zoll_1">#REF!</definedName>
  </definedNames>
  <calcPr calcId="145621"/>
</workbook>
</file>

<file path=xl/calcChain.xml><?xml version="1.0" encoding="utf-8"?>
<calcChain xmlns="http://schemas.openxmlformats.org/spreadsheetml/2006/main">
  <c r="C33" i="4223" l="1"/>
  <c r="F33" i="4223" s="1"/>
  <c r="C31" i="4223"/>
  <c r="H331" i="4222"/>
  <c r="B338" i="4222"/>
  <c r="B339" i="4222" s="1"/>
  <c r="B340" i="4222" s="1"/>
  <c r="B341" i="4222" s="1"/>
  <c r="B342" i="4222" s="1"/>
  <c r="B343" i="4222" s="1"/>
  <c r="B344" i="4222" s="1"/>
  <c r="B345" i="4222" s="1"/>
  <c r="B346" i="4222" s="1"/>
  <c r="B347" i="4222" s="1"/>
  <c r="B348" i="4222" s="1"/>
  <c r="B349" i="4222" s="1"/>
  <c r="B350" i="4222" s="1"/>
  <c r="B351" i="4222" s="1"/>
  <c r="B352" i="4222" s="1"/>
  <c r="B353" i="4222" s="1"/>
  <c r="B354" i="4222" s="1"/>
  <c r="B355" i="4222" s="1"/>
  <c r="B356" i="4222" s="1"/>
  <c r="B357" i="4222" s="1"/>
  <c r="B358" i="4222" s="1"/>
  <c r="B359" i="4222" s="1"/>
  <c r="B360" i="4222" s="1"/>
  <c r="B361" i="4222" s="1"/>
  <c r="B362" i="4222" s="1"/>
  <c r="B363" i="4222" s="1"/>
  <c r="B364" i="4222" s="1"/>
  <c r="B365" i="4222" s="1"/>
  <c r="B366" i="4222" s="1"/>
  <c r="B367" i="4222" s="1"/>
  <c r="B368" i="4222" s="1"/>
  <c r="B369" i="4222" s="1"/>
  <c r="B370" i="4222" s="1"/>
  <c r="B371" i="4222" s="1"/>
  <c r="B315" i="4222"/>
  <c r="B316" i="4222" s="1"/>
  <c r="B317" i="4222" s="1"/>
  <c r="B318" i="4222" s="1"/>
  <c r="B319" i="4222" s="1"/>
  <c r="B320" i="4222" s="1"/>
  <c r="B321" i="4222" s="1"/>
  <c r="B322" i="4222" s="1"/>
  <c r="B323" i="4222" s="1"/>
  <c r="B324" i="4222" s="1"/>
  <c r="B325" i="4222" s="1"/>
  <c r="B326" i="4222" s="1"/>
  <c r="B327" i="4222" s="1"/>
  <c r="B328" i="4222" s="1"/>
  <c r="B329" i="4222" s="1"/>
  <c r="B330" i="4222" s="1"/>
  <c r="B331" i="4222" s="1"/>
  <c r="H320" i="4222"/>
  <c r="H319" i="4222"/>
  <c r="H318" i="4222"/>
  <c r="H317" i="4222"/>
  <c r="H316" i="4222"/>
  <c r="H315" i="4222"/>
  <c r="H314" i="4222"/>
  <c r="H313" i="4222"/>
  <c r="H312" i="4222"/>
  <c r="H303" i="4222"/>
  <c r="H302" i="4222"/>
  <c r="H301" i="4222"/>
  <c r="H300" i="4222"/>
  <c r="H299" i="4222"/>
  <c r="H298" i="4222"/>
  <c r="H297" i="4222"/>
  <c r="H305" i="4222"/>
  <c r="H306" i="4222"/>
  <c r="H307" i="4222"/>
  <c r="H308" i="4222"/>
  <c r="H309" i="4222"/>
  <c r="H310" i="4222"/>
  <c r="H311" i="4222"/>
  <c r="H330" i="4222"/>
  <c r="H329" i="4222"/>
  <c r="H349" i="4222"/>
  <c r="H348" i="4222"/>
  <c r="H347" i="4222"/>
  <c r="H327" i="4222"/>
  <c r="H328" i="4222"/>
  <c r="H355" i="4222"/>
  <c r="H323" i="4222"/>
  <c r="H326" i="4222"/>
  <c r="H324" i="4222"/>
  <c r="H325" i="4222"/>
  <c r="H322" i="4222"/>
  <c r="H280" i="4222"/>
  <c r="H278" i="4222"/>
  <c r="H371" i="4222"/>
  <c r="H354" i="4222"/>
  <c r="H352" i="4222"/>
  <c r="H370" i="4222"/>
  <c r="H358" i="4222"/>
  <c r="H372" i="4222"/>
  <c r="H293" i="4222"/>
  <c r="H346" i="4222"/>
  <c r="H345" i="4222"/>
  <c r="H292" i="4222"/>
  <c r="H350" i="4222"/>
  <c r="H215" i="4222"/>
  <c r="H157" i="4222"/>
  <c r="H147" i="4222"/>
  <c r="H137" i="4222"/>
  <c r="H125" i="4222"/>
  <c r="H105" i="4222"/>
  <c r="H65" i="4222"/>
  <c r="H27" i="4222"/>
  <c r="H169" i="4222"/>
  <c r="H89" i="4222"/>
  <c r="H49" i="4222"/>
  <c r="H229" i="4222"/>
  <c r="H375" i="4222"/>
  <c r="H342" i="4222"/>
  <c r="H339" i="4222"/>
  <c r="H369" i="4222"/>
  <c r="H367" i="4222"/>
  <c r="H368" i="4222"/>
  <c r="H366" i="4222"/>
  <c r="H340" i="4222"/>
  <c r="H344" i="4222"/>
  <c r="H341" i="4222"/>
  <c r="H338" i="4222"/>
  <c r="H343" i="4222"/>
  <c r="H351" i="4222"/>
  <c r="H353" i="4222"/>
  <c r="H356" i="4222"/>
  <c r="H357" i="4222"/>
  <c r="H359" i="4222"/>
  <c r="H360" i="4222"/>
  <c r="H361" i="4222"/>
  <c r="H362" i="4222"/>
  <c r="H363" i="4222"/>
  <c r="H365" i="4222"/>
  <c r="H223" i="4222"/>
  <c r="H337" i="4222"/>
  <c r="H336" i="4222"/>
  <c r="H282" i="4222"/>
  <c r="H274" i="4222"/>
  <c r="H272" i="4222"/>
  <c r="H232" i="4222" l="1"/>
  <c r="H271" i="4222"/>
  <c r="H268" i="4222"/>
  <c r="H276" i="4222"/>
  <c r="H288" i="4222"/>
  <c r="H225" i="4222" l="1"/>
  <c r="H221" i="4222"/>
  <c r="H209" i="4222"/>
  <c r="H205" i="4222"/>
  <c r="H203" i="4222"/>
  <c r="H207" i="4222"/>
  <c r="H199" i="4222"/>
  <c r="H193" i="4222"/>
  <c r="H191" i="4222"/>
  <c r="H179" i="4222"/>
  <c r="H173" i="4222"/>
  <c r="H161" i="4222"/>
  <c r="H159" i="4222"/>
  <c r="H155" i="4222"/>
  <c r="H153" i="4222"/>
  <c r="H139" i="4222"/>
  <c r="H135" i="4222"/>
  <c r="H133" i="4222"/>
  <c r="H127" i="4222"/>
  <c r="H149" i="4222"/>
  <c r="H145" i="4222"/>
  <c r="H143" i="4222"/>
  <c r="H129" i="4222"/>
  <c r="H123" i="4222"/>
  <c r="H121" i="4222"/>
  <c r="H117" i="4222"/>
  <c r="H115" i="4222"/>
  <c r="H113" i="4222"/>
  <c r="H111" i="4222"/>
  <c r="H109" i="4222"/>
  <c r="H107" i="4222"/>
  <c r="H103" i="4222"/>
  <c r="H101" i="4222"/>
  <c r="H99" i="4222"/>
  <c r="H97" i="4222"/>
  <c r="H95" i="4222"/>
  <c r="H93" i="4222"/>
  <c r="H91" i="4222"/>
  <c r="H87" i="4222"/>
  <c r="H85" i="4222"/>
  <c r="H83" i="4222"/>
  <c r="H71" i="4222"/>
  <c r="H79" i="4222"/>
  <c r="H77" i="4222"/>
  <c r="H75" i="4222"/>
  <c r="H73" i="4222"/>
  <c r="H69" i="4222"/>
  <c r="H67" i="4222"/>
  <c r="H63" i="4222"/>
  <c r="H61" i="4222"/>
  <c r="H59" i="4222"/>
  <c r="H57" i="4222"/>
  <c r="H55" i="4222"/>
  <c r="H53" i="4222"/>
  <c r="H51" i="4222"/>
  <c r="H47" i="4222"/>
  <c r="H45" i="4222"/>
  <c r="H43" i="4222"/>
  <c r="H39" i="4222"/>
  <c r="H31" i="4222"/>
  <c r="H35" i="4222"/>
  <c r="H29" i="4222"/>
  <c r="H37" i="4222"/>
  <c r="H33" i="4222"/>
  <c r="H13" i="4222"/>
  <c r="H304" i="4222"/>
  <c r="H296" i="4222"/>
  <c r="H364" i="4222"/>
  <c r="H334" i="4222"/>
  <c r="H335" i="4222"/>
  <c r="H321" i="4222"/>
  <c r="H295" i="4222"/>
  <c r="H294" i="4222"/>
  <c r="H291" i="4222"/>
  <c r="H290" i="4222"/>
  <c r="H289" i="4222"/>
  <c r="H287" i="4222"/>
  <c r="H286" i="4222"/>
  <c r="H285" i="4222"/>
  <c r="H281" i="4222"/>
  <c r="H7" i="4222"/>
  <c r="H9" i="4222"/>
  <c r="H11" i="4222"/>
  <c r="H15" i="4222"/>
  <c r="H17" i="4222"/>
  <c r="H19" i="4222"/>
  <c r="H21" i="4222"/>
  <c r="H23" i="4222"/>
  <c r="H25" i="4222"/>
  <c r="H165" i="4222"/>
  <c r="H167" i="4222"/>
  <c r="H171" i="4222"/>
  <c r="H177" i="4222"/>
  <c r="H181" i="4222"/>
  <c r="H183" i="4222"/>
  <c r="H185" i="4222"/>
  <c r="H187" i="4222"/>
  <c r="H189" i="4222"/>
  <c r="H195" i="4222"/>
  <c r="H197" i="4222"/>
  <c r="H201" i="4222"/>
  <c r="H211" i="4222"/>
  <c r="H213" i="4222"/>
  <c r="H219" i="4222"/>
  <c r="H227" i="4222"/>
  <c r="H230" i="4222"/>
  <c r="H236" i="4222"/>
  <c r="H247" i="4222"/>
  <c r="H258" i="4222"/>
  <c r="H3" i="4222" l="1"/>
  <c r="C19" i="4223" s="1"/>
  <c r="F30" i="4223" l="1"/>
  <c r="C23" i="4223"/>
  <c r="F31" i="4223"/>
  <c r="F34" i="4223" s="1"/>
</calcChain>
</file>

<file path=xl/sharedStrings.xml><?xml version="1.0" encoding="utf-8"?>
<sst xmlns="http://schemas.openxmlformats.org/spreadsheetml/2006/main" count="831" uniqueCount="542">
  <si>
    <t>Číslo položky</t>
  </si>
  <si>
    <t>Číselné zatřídění</t>
  </si>
  <si>
    <t>Popis položky</t>
  </si>
  <si>
    <t>Měrná jednotka</t>
  </si>
  <si>
    <t>Celková  cena                     v Kč</t>
  </si>
  <si>
    <t>celkem</t>
  </si>
  <si>
    <t>Výměra</t>
  </si>
  <si>
    <t>Jedn. cena                    v Kč</t>
  </si>
  <si>
    <t>Díl:</t>
  </si>
  <si>
    <t>Periferie</t>
  </si>
  <si>
    <t>ks</t>
  </si>
  <si>
    <t>Snímač teploty do  potrubí, ponor 100mm, 
vč ochranné jímky PN10 bar</t>
  </si>
  <si>
    <t xml:space="preserve">platí pro pol.  V1.PT1   V1.PT2 viz příloha č.02 Schéma MaR
</t>
  </si>
  <si>
    <t xml:space="preserve">platí pro pol.  V1.TS51 viz příloha č.02 Schéma MaR
</t>
  </si>
  <si>
    <t xml:space="preserve">platí pro pol.  V1.HV viz příloha č.02 Schéma MaR
</t>
  </si>
  <si>
    <t>Elektropohon s vratnou pružinou pro ovládání VZT klapky, 16Nm
napájení 24V/50Hz, ovládání "Otevřeno-Zavřeno", 
vč. signalizačních kontaktů, vč. montážního materiálu, propojovacích krabic...</t>
  </si>
  <si>
    <t>Elektropohon pro ovládání VZT klapky, 16Nm
napájení 24V/50Hz, ovládání 0-10V, 
vč. montážního materiálu, propojovacích krabic...</t>
  </si>
  <si>
    <t xml:space="preserve">platí pro pol.  V1.HA11 viz příloha č.02 Schéma MaR
</t>
  </si>
  <si>
    <t xml:space="preserve">platí pro pol.  V2.PT1   V2.PT2 viz příloha č.02 Schéma MaR
</t>
  </si>
  <si>
    <t xml:space="preserve">platí pro pol.  V2.TS51 viz příloha č.02 Schéma MaR
</t>
  </si>
  <si>
    <t xml:space="preserve">platí pro pol.  V2.HV viz příloha č.02 Schéma MaR
</t>
  </si>
  <si>
    <t xml:space="preserve">platí pro pol.  V2.TT51 viz příloha č.02 Schéma MaR
</t>
  </si>
  <si>
    <t xml:space="preserve">platí pro pol.  V1.TT51 viz příloha č.02 Schéma MaR
</t>
  </si>
  <si>
    <t xml:space="preserve">platí pro pol.  V3.PT1   V3.PT2 viz příloha č.02 Schéma MaR
</t>
  </si>
  <si>
    <t xml:space="preserve">platí pro pol.  V3.TS51 viz příloha č.02 Schéma MaR
</t>
  </si>
  <si>
    <t xml:space="preserve">platí pro pol.  V3.TT51 viz příloha č.02 Schéma MaR
</t>
  </si>
  <si>
    <t xml:space="preserve">platí pro pol.  V3.HV viz příloha č.02 Schéma MaR
</t>
  </si>
  <si>
    <t xml:space="preserve">Snímač tlaku do VZT potrubí, rozsah 0-1000Pa
vč. trubiček a odběrů  a dalšího montážního a spojovacího materiálu </t>
  </si>
  <si>
    <t xml:space="preserve">Snímač teploty do VZT potrubí, ponor 250mm, 
vč. příruby pro montáž do VZT potrubí a dalšího montážního a spojovacího materiálu </t>
  </si>
  <si>
    <t xml:space="preserve">Regulátor tlakové diference, rozsah 0-300 Pa, 
1x přepínací kontakt, 
vč. trubiček a odběrů a dalšího montážního a spojovacího materiálu </t>
  </si>
  <si>
    <t xml:space="preserve">Termostat protimrazové ochrany na straně vzduchu, 
kapilára 6m,
vč. příchytek  a dalšího montážního a spojovacího materiálu </t>
  </si>
  <si>
    <t>Kotelna</t>
  </si>
  <si>
    <t>Snímač teploty venkovní,  
vč. montážního materiálu</t>
  </si>
  <si>
    <t>Snímač tlaku, rozsah 0-400kPa, výstup 0-10V=, 
vč. tlakoměrového kohoutu čepového s nátrubkovou přípojkou a montážního materiálu</t>
  </si>
  <si>
    <t>Čidlo detektoru zemního plynu</t>
  </si>
  <si>
    <t>Houkačka plechová, 230V/50Hz</t>
  </si>
  <si>
    <t>Svítidlo s nápisem "ÚNIK PLYNU"</t>
  </si>
  <si>
    <r>
      <rPr>
        <b/>
        <sz val="8"/>
        <rFont val="Arial CE"/>
        <charset val="238"/>
      </rPr>
      <t>Dodávka topení -  v MaR pouze el. připojení</t>
    </r>
    <r>
      <rPr>
        <sz val="8"/>
        <rFont val="Arial CE"/>
        <family val="2"/>
        <charset val="238"/>
      </rPr>
      <t xml:space="preserve">
Třícestný směšovací ventil
vč. elektropohonu napájení 24V/50Hz, řízení 0-10V</t>
    </r>
  </si>
  <si>
    <r>
      <rPr>
        <b/>
        <sz val="8"/>
        <rFont val="Arial CE"/>
        <charset val="238"/>
      </rPr>
      <t>Dodávka ZTI -  v MaR pouze el. připojení</t>
    </r>
    <r>
      <rPr>
        <sz val="8"/>
        <rFont val="Arial CE"/>
        <family val="2"/>
        <charset val="238"/>
      </rPr>
      <t xml:space="preserve">
Havarijní uzávěr plynu</t>
    </r>
  </si>
  <si>
    <t xml:space="preserve">Regulátor tlakové diference, rozsah 0-300 Pa,  
1x přepínací kontakt, 
vč. trubiček a odběrů a dalšího montážního a spojovacího materiálu </t>
  </si>
  <si>
    <t xml:space="preserve">platí pro pol. K0.PT1 viz příloha č.02 Schéma MaR
</t>
  </si>
  <si>
    <t xml:space="preserve">platí pro pol.  K0.LS viz příloha č.02 Schéma MaR
</t>
  </si>
  <si>
    <t xml:space="preserve">platí pro pol. K0.QS viz příloha č.02 Schéma MaR
</t>
  </si>
  <si>
    <t xml:space="preserve">platí pro pol.  K0.AA  viz příloha č.02 Schéma MaR
</t>
  </si>
  <si>
    <t xml:space="preserve">platí pro pol. K0.OA viz příloha č.02 Schéma MaR
</t>
  </si>
  <si>
    <t xml:space="preserve">platí pro pol.  K0.HUP viz příloha č.02 Schéma MaR
</t>
  </si>
  <si>
    <t>Havarijní tlačítko s aretací v plastové skříňce
vč. montážní krabičky</t>
  </si>
  <si>
    <t>Rozvaděče</t>
  </si>
  <si>
    <t>Rozvaděč RSk - kotelna</t>
  </si>
  <si>
    <t>Rozvaděčová skříň, svorkovnice nahoře, krytí IP 44, 
rozměry 800x1800x400 (š x v x h),
ochrana dle ČSN 33 2000-4-41 samočinným odpojením od zdroje
barva RAL 7032,</t>
  </si>
  <si>
    <t>Příslušenství rozvaděče: 
bezpečnostní trafo 230/24VAC/100VA, 
servisní zásuvka 230V/10A, servisní zásuvka 3x400V/16A, 
přepěťová ochrana / II a III. st.,16A, 
pomocná relé, 5x1f jistič, svorky, kabelové průchodky, vnitřní osvětlení rozvaděče, atd.
vč. ovladačů a signálek na čelní desce</t>
  </si>
  <si>
    <t>Silová část:</t>
  </si>
  <si>
    <t>1x  Silový vývod pro jednootáčkový motor ventilátoru do 1 kW - 3f, sestava: 
jistič, stykač+ jednotka pomocných kontaktů, 
ovladač R-0-A na DIN liště  
svorky, montážní příslušenství</t>
  </si>
  <si>
    <t>4x  Silový vývod pro jednootáčkový motor  čerpadla do 1 kW - 1f, sestava: 
jistič, stykač+ jednotka pomocných kontaktů, 
ovladač R-0-A na DIN liště  
svorky, montážní příslušenství</t>
  </si>
  <si>
    <t>Vizualizace</t>
  </si>
  <si>
    <t>Vodič CY zelenožlutý, 6mm2</t>
  </si>
  <si>
    <t>Požární prostupy</t>
  </si>
  <si>
    <t>Práce nutné ke kompletaci díla</t>
  </si>
  <si>
    <t xml:space="preserve">     Případné disproporce v dokumentaci je nutno konzultovat se zadavatelem nebo zpracovatelem projektu. V nabídce je nutno na ně upozornit a zohlednit je.</t>
  </si>
  <si>
    <t>m</t>
  </si>
  <si>
    <t>hod</t>
  </si>
  <si>
    <t>kpl</t>
  </si>
  <si>
    <t xml:space="preserve">platí pro pol.  V14.HA11 V14.HA12 V14.HA22  V14.HA23 
viz příloha č.02 Schéma MaR
</t>
  </si>
  <si>
    <t>JY(ST)Y 1x2x0.8</t>
  </si>
  <si>
    <t>JY(ST)Y 2x2x0.8</t>
  </si>
  <si>
    <t>JY(ST)Y 4x2x0.8</t>
  </si>
  <si>
    <t>CYKY 3Cx1.5</t>
  </si>
  <si>
    <t>CYKY 5Cx1.5</t>
  </si>
  <si>
    <t>D1.4.5 Měření a regulace</t>
  </si>
  <si>
    <t>VZT1 - Větrání učebny 1.NP</t>
  </si>
  <si>
    <t xml:space="preserve">platí pro pol. V1.PdS1 V1.PdS2  V1.PdS3  V1.PdS11 V1.PdS12 
viz příloha č.02 Schéma MaR
</t>
  </si>
  <si>
    <t>Snímač teploty příložný, 
vč upevňovací pásky a dalšího montážního materiálu</t>
  </si>
  <si>
    <t xml:space="preserve">platí pro pol.  V1.AC viz příloha č.02 Schéma MaR
</t>
  </si>
  <si>
    <t xml:space="preserve">Dvojtlačítko se signálkou do interieru
vč. montážní krabičkyí a dalšího montážního a spojovacího materiálu </t>
  </si>
  <si>
    <t xml:space="preserve">platí pro pol.  V1.SF  V1.EF viz příloha č.02 Schéma MaR
</t>
  </si>
  <si>
    <t xml:space="preserve">platí pro pol.  V1.PUM viz příloha č.02 Schéma MaR
</t>
  </si>
  <si>
    <t xml:space="preserve">platí pro pol.  V1.PK1  V1.PK2 viz příloha č.02 Schéma MaR
</t>
  </si>
  <si>
    <r>
      <rPr>
        <b/>
        <sz val="8"/>
        <rFont val="Arial CE"/>
        <charset val="238"/>
      </rPr>
      <t>Dodávka chlazení -  v MaR pouze el. připojení</t>
    </r>
    <r>
      <rPr>
        <sz val="8"/>
        <rFont val="Arial CE"/>
        <family val="2"/>
        <charset val="238"/>
      </rPr>
      <t xml:space="preserve">
Chladící jednotka prostorová
monitorování chodu</t>
    </r>
  </si>
  <si>
    <r>
      <rPr>
        <b/>
        <sz val="8"/>
        <rFont val="Arial CE"/>
        <charset val="238"/>
      </rPr>
      <t>Dodávka chlazení -  v MaR pouze el. připojení</t>
    </r>
    <r>
      <rPr>
        <sz val="8"/>
        <rFont val="Arial CE"/>
        <family val="2"/>
        <charset val="238"/>
      </rPr>
      <t xml:space="preserve">
Chladící  jednotka do VZT
napájení 3x400V/50Hz, řízení 0-10V</t>
    </r>
  </si>
  <si>
    <r>
      <rPr>
        <b/>
        <sz val="8"/>
        <rFont val="Arial CE"/>
        <charset val="238"/>
      </rPr>
      <t>Dodávka topení -  v MaR pouze el. připojení</t>
    </r>
    <r>
      <rPr>
        <sz val="8"/>
        <rFont val="Arial CE"/>
        <family val="2"/>
        <charset val="238"/>
      </rPr>
      <t xml:space="preserve">
Regulační ventily topení 
vč. elektropohonu - napájení 24V/50Hz, řízení 0-10V</t>
    </r>
  </si>
  <si>
    <r>
      <rPr>
        <b/>
        <sz val="8"/>
        <rFont val="Arial CE"/>
        <charset val="238"/>
      </rPr>
      <t>Dodávka VZT -  v MaR pouze el. připojení</t>
    </r>
    <r>
      <rPr>
        <sz val="8"/>
        <rFont val="Arial CE"/>
        <family val="2"/>
        <charset val="238"/>
      </rPr>
      <t xml:space="preserve">
Požární klapka s elektropohonem s vratnou pružinou
napájení 230V/50Hz, monitorování polohy</t>
    </r>
  </si>
  <si>
    <r>
      <rPr>
        <b/>
        <sz val="8"/>
        <rFont val="Arial CE"/>
        <charset val="238"/>
      </rPr>
      <t>Dodávka VZT -  v MaR pouze el. připojení</t>
    </r>
    <r>
      <rPr>
        <sz val="8"/>
        <rFont val="Arial CE"/>
        <family val="2"/>
        <charset val="238"/>
      </rPr>
      <t xml:space="preserve">
Ventilátor s EC motorem
napájení 3x400V/50Hz, řízení 0-10V</t>
    </r>
  </si>
  <si>
    <t xml:space="preserve">platí pro pol.  V2.TT1 - V2.TT5 viz příloha č.02 Schéma MaR
</t>
  </si>
  <si>
    <t xml:space="preserve">platí pro pol. V2.PdS1 V2.PdS2  V2.PdS3  V2.PdS11 V2.PdS12 
viz příloha č.02 Schéma MaR
</t>
  </si>
  <si>
    <t xml:space="preserve">platí pro pol.  V2.AC viz příloha č.02 Schéma MaR
</t>
  </si>
  <si>
    <t xml:space="preserve">platí pro pol.  V2.SF  V2.EF viz příloha č.02 Schéma MaR
</t>
  </si>
  <si>
    <t xml:space="preserve">platí pro pol.  V2.PUM viz příloha č.02 Schéma MaR
</t>
  </si>
  <si>
    <t>VZT2 - Větrání učebny 5.NP</t>
  </si>
  <si>
    <t xml:space="preserve">platí pro pol.  V2.PK1  -  V2.PK6 viz příloha č.02 Schéma MaR
</t>
  </si>
  <si>
    <r>
      <rPr>
        <b/>
        <sz val="8"/>
        <rFont val="Arial CE"/>
        <charset val="238"/>
      </rPr>
      <t>Dodávka VZT -  v MaR pouze el. připojení</t>
    </r>
    <r>
      <rPr>
        <sz val="8"/>
        <rFont val="Arial CE"/>
        <family val="2"/>
        <charset val="238"/>
      </rPr>
      <t xml:space="preserve">
Regulátor průtoku vzduchu
napájení 24V/50Hz, řízení 0-10V=</t>
    </r>
  </si>
  <si>
    <t xml:space="preserve">platí pro pol.  5.11.RP1 5.11.RP2 5.06.RP1 5.06.RP2
viz příloha č.02 Schéma MaR
</t>
  </si>
  <si>
    <t xml:space="preserve">Snímač  koncentrace CO2 prostorový
rozsah:0-2000ppm, výstup 0-10V=
vč. příruby pro montáž do VZT potrubí a dalšího montážního a spojovacího materiálu </t>
  </si>
  <si>
    <t xml:space="preserve">platí pro pol.  V1.TT11   V1.TT12 viz příloha č.02 Schéma MaR
</t>
  </si>
  <si>
    <t xml:space="preserve">platí pro pol.  V2.HA11  V2.HA12  viz příloha č.02 Schéma MaR
</t>
  </si>
  <si>
    <t xml:space="preserve">platí pro pol. 5.11.CU  5.06.CU  viz příloha č.02 Schéma MaR
</t>
  </si>
  <si>
    <t xml:space="preserve">platí pro pol.  1.12.CU viz příloha č.02 Schéma MaR
</t>
  </si>
  <si>
    <t xml:space="preserve">platí pro pol.  V3.TT1 - V3.TT5 viz příloha č.02 Schéma MaR
</t>
  </si>
  <si>
    <t xml:space="preserve">platí pro pol. V3.PdS1 V3.PdS2  V3.PdS3  V3.PdS11 V3.PdS12 
viz příloha č.02 Schéma MaR
</t>
  </si>
  <si>
    <t xml:space="preserve">platí pro pol.  V3.SF  V3.EF viz příloha č.02 Schéma MaR
</t>
  </si>
  <si>
    <t xml:space="preserve">platí pro pol.  V3.PK1  -  V3.PK6 viz příloha č.02 Schéma MaR
</t>
  </si>
  <si>
    <t xml:space="preserve">platí pro pol.  V3.PUM viz příloha č.02 Schéma MaR
</t>
  </si>
  <si>
    <t xml:space="preserve">platí pro pol.  V3.AC viz příloha č.02 Schéma MaR
</t>
  </si>
  <si>
    <t>VZT3 - Větrání učebny 1.PP</t>
  </si>
  <si>
    <t xml:space="preserve">platí pro pol.  V3.TT11  V3.TT12  V3.TT13 
viz příloha č.02 Schéma MaR
</t>
  </si>
  <si>
    <t xml:space="preserve">platí pro pol.  V3.QT11 V3.QT12  V3.QT13 
viz příloha č.02 Schéma MaR
</t>
  </si>
  <si>
    <t xml:space="preserve">platí pro pol.  V3.HA11  V3.HA12  V3.HA13 
viz příloha č.02 Schéma MaR
</t>
  </si>
  <si>
    <t xml:space="preserve">platí pro pol.  P.12.RP1 P.12.RP2 P.09.RP1 P.09.RP2 
P.04.RP1 P.04.RP2   viz příloha č.02 Schéma MaR
</t>
  </si>
  <si>
    <t xml:space="preserve">platí pro pol.  V7A.3.EF  viz příloha č.02 Schéma MaR
</t>
  </si>
  <si>
    <t xml:space="preserve">platí pro pol. V7A.3.PdS11 viz příloha č.02 Schéma MaR
</t>
  </si>
  <si>
    <t>VZT7A3 - Odsávání digestoře m.č. P.12</t>
  </si>
  <si>
    <r>
      <rPr>
        <b/>
        <sz val="8"/>
        <rFont val="Arial CE"/>
        <charset val="238"/>
      </rPr>
      <t>Dodávka VZT -  v MaR pouze el. připojení</t>
    </r>
    <r>
      <rPr>
        <sz val="8"/>
        <rFont val="Arial CE"/>
        <family val="2"/>
        <charset val="238"/>
      </rPr>
      <t xml:space="preserve">
Ventilátor s  motorem
napájení 230V/50Hz, stykačový vývod s přep. Ruč-0-Aut</t>
    </r>
  </si>
  <si>
    <r>
      <rPr>
        <b/>
        <sz val="8"/>
        <rFont val="Arial CE"/>
        <charset val="238"/>
      </rPr>
      <t>Dodávka topení -  v MaR pouze el. připojení</t>
    </r>
    <r>
      <rPr>
        <sz val="8"/>
        <rFont val="Arial CE"/>
        <family val="2"/>
        <charset val="238"/>
      </rPr>
      <t xml:space="preserve">
Čerpadlo TV
napájení 230V/50Hz, stykačový vývod s přep. Ruč-0-Aut</t>
    </r>
  </si>
  <si>
    <t xml:space="preserve">VZT7A1 - Větrání m.č. 5.26 - strojovny VZT </t>
  </si>
  <si>
    <t xml:space="preserve">platí pro pol.  V1.MK1 V1.MK2 viz příloha č.02 Schéma MaR
</t>
  </si>
  <si>
    <t xml:space="preserve">platí pro pol.  V2.MK1 V2.MK2 viz příloha č.02 Schéma MaR
</t>
  </si>
  <si>
    <t xml:space="preserve">platí pro pol.  V2.MK3 viz příloha č.02 Schéma MaR
</t>
  </si>
  <si>
    <t xml:space="preserve">platí pro pol.  V3.MK1 V3.MK2 viz příloha č.02 Schéma MaR
</t>
  </si>
  <si>
    <t xml:space="preserve">platí pro pol.  V3.MK3 viz příloha č.02 Schéma MaR
</t>
  </si>
  <si>
    <t xml:space="preserve">platí pro pol.  V7A1.EF viz příloha č.02 Schéma MaR
</t>
  </si>
  <si>
    <t>VZT7A2 - Větrání m.č. P.08a</t>
  </si>
  <si>
    <t xml:space="preserve">platí pro pol.  V7A1.MK viz příloha č.02 Schéma MaR
</t>
  </si>
  <si>
    <t xml:space="preserve">platí pro pol.  V7A1..EF  viz příloha č.02 Schéma MaR
</t>
  </si>
  <si>
    <t xml:space="preserve">platí pro pol. V7A1..PdS11 viz příloha č.02 Schéma MaR
</t>
  </si>
  <si>
    <t xml:space="preserve">platí pro pol. V7A2.PdS11 viz příloha č.02 Schéma MaR
</t>
  </si>
  <si>
    <t xml:space="preserve">platí pro pol.  V7A2.EF  viz příloha č.02 Schéma MaR
</t>
  </si>
  <si>
    <t xml:space="preserve">platí pro pol.  V7A2.EF viz příloha č.02 Schéma MaR
</t>
  </si>
  <si>
    <t xml:space="preserve">platí pro pol. V7A6..PdS11 viz příloha č.02 Schéma MaR
</t>
  </si>
  <si>
    <t xml:space="preserve">platí pro pol.  V7A6..EF  viz příloha č.02 Schéma MaR
</t>
  </si>
  <si>
    <t xml:space="preserve">platí pro pol.  V7A6.MK viz příloha č.02 Schéma MaR
</t>
  </si>
  <si>
    <t xml:space="preserve">platí pro pol.  V7A6.EF viz příloha č.02 Schéma MaR
</t>
  </si>
  <si>
    <t>Elektropohon pro ovládání VZT klapky, 10Nm
napájení 24V/50Hz, ovládání "Otevřeno-Zavřeno", 
vč. montážního materiálu, propojovacích krabic...</t>
  </si>
  <si>
    <t>VZT7A6 - Větrání m.č. P.13a</t>
  </si>
  <si>
    <t xml:space="preserve">platí pro pol.  V7.2.TT1 viz příloha č.02 Schéma MaR
</t>
  </si>
  <si>
    <t xml:space="preserve">platí pro pol.  V7.2.TT11 viz příloha č.02 Schéma MaR
</t>
  </si>
  <si>
    <t xml:space="preserve">platí pro pol. V7.2..PdS1  V7.2..PdS11 viz příloha č.02 Schéma MaR
</t>
  </si>
  <si>
    <t xml:space="preserve">platí pro pol.  V7.2.SF viz příloha č.02 Schéma MaR
</t>
  </si>
  <si>
    <t xml:space="preserve">platí pro pol.  K0.TT1 K0.TT2  K0.TT3  K0.TT4  T1.TT  T4.TT  T6.TT
 viz příloha č.02 Schéma MaR
</t>
  </si>
  <si>
    <t xml:space="preserve">platí pro pol.  T2.TT  T5.TT  T7.TT viz příloha č.02 Schéma MaR
</t>
  </si>
  <si>
    <t xml:space="preserve">platí pro pol. T1.TT2  T4.TT2  T6.TT2   viz příloha č.02 Schéma MaR
</t>
  </si>
  <si>
    <t xml:space="preserve">platí pro pol.  K0.QE11-13  viz příloha č.02 Schéma MaR
</t>
  </si>
  <si>
    <t>Ústředna detektoru zemního plynu pro 4 čidla ,
dva stupně signalizace - 20/10% dmv</t>
  </si>
  <si>
    <t>Ústředna detektoru CO pro 4 čidla ,
dva stupně signalizace -  50/27ppm</t>
  </si>
  <si>
    <t>Čidlo detektoru CO</t>
  </si>
  <si>
    <t xml:space="preserve">platí pro pol.  K0.QE21-23  viz příloha č.02 Schéma MaR
</t>
  </si>
  <si>
    <t>Svítidlo s nápisem "VÝSKYT CO - NEBEZPEČÍ OTRAVY"</t>
  </si>
  <si>
    <t xml:space="preserve">platí pro pol.  T1.HV  T2.HV  T4.HV  T5.HV  T6.HV  T7.HV 
viz příloha č.02 Schéma MaR
</t>
  </si>
  <si>
    <t xml:space="preserve">platí pro pol.  K1.UV  K2.UV
viz příloha č.02 Schéma MaR
</t>
  </si>
  <si>
    <r>
      <rPr>
        <b/>
        <sz val="8"/>
        <rFont val="Arial CE"/>
        <charset val="238"/>
      </rPr>
      <t>Dodávka topení -  v MaR pouze el. připojení</t>
    </r>
    <r>
      <rPr>
        <sz val="8"/>
        <rFont val="Arial CE"/>
        <family val="2"/>
        <charset val="238"/>
      </rPr>
      <t xml:space="preserve">
Uzavírací klapka
vč. elektropohonu napájení 24V/50Hz, signalizace polohy</t>
    </r>
  </si>
  <si>
    <r>
      <rPr>
        <b/>
        <sz val="8"/>
        <rFont val="Arial CE"/>
        <charset val="238"/>
      </rPr>
      <t>Dodávka topení -  v MaR pouze el. připojení</t>
    </r>
    <r>
      <rPr>
        <sz val="8"/>
        <rFont val="Arial CE"/>
        <family val="2"/>
        <charset val="238"/>
      </rPr>
      <t xml:space="preserve">
Kotel
napájení 230V/50Hz, řízení 0-10V=</t>
    </r>
  </si>
  <si>
    <t xml:space="preserve">platí pro pol.  K1  K2
viz příloha č.02 Schéma MaR
</t>
  </si>
  <si>
    <r>
      <rPr>
        <b/>
        <sz val="8"/>
        <rFont val="Arial CE"/>
        <charset val="238"/>
      </rPr>
      <t>Dodávka topení -  v MaR pouze el. připojení</t>
    </r>
    <r>
      <rPr>
        <sz val="8"/>
        <rFont val="Arial CE"/>
        <family val="2"/>
        <charset val="238"/>
      </rPr>
      <t xml:space="preserve">
Expanzní zařízení
napájení 230V/50Hz, signalizace polohy</t>
    </r>
  </si>
  <si>
    <t xml:space="preserve">platí pro pol.  K1.PUM  K2.PUM  T1.PUM  T2.PUM  T3.PUM  T4.PUM T5.PUM  T6.PUM  T7.PUM  viz příloha č.02 Schéma MaR
</t>
  </si>
  <si>
    <t xml:space="preserve">Řídící ústředna:
•napájení: 12V/0,6A ss (DC) ze síťového adaptéru
•rozsah běžně předvolitelných teplot:+ 6 ÷ +35°C 
•počet adres (programovatelných míst se specifickým teplotním režimem):16 
•počet denně programovatelných časových úseků na jedné adrese: 8 
•rozlišení začátků časových úseků: 15 minut 
•počet uživatelských programů vytápění (UPV): 96
•programovací režimy: 
- týdenní cyklus 
- operativní změny s nastavením teploty, času a data ukončení, času a data začátku
- udržovací režim konstantní teploty
•displej: svítící LED, 4 místa 
•ovládání: 4 tlačítka 
vč. síťového adaptéru
</t>
  </si>
  <si>
    <t xml:space="preserve">platí pro pol. xxxx.OKx
viz příloha č.03 Půdorysy
</t>
  </si>
  <si>
    <t xml:space="preserve">platí pro pol.  UP U1 U2 U3 U4  viz příloha č.02 Schéma MaR
</t>
  </si>
  <si>
    <t xml:space="preserve">platí pro pol.  WEB server  viz příloha č.02 Schéma MaR
</t>
  </si>
  <si>
    <t>Elektronická hlavice k plynulému ovládání radiátorových ventilů v závislosti na programu a snímané teplotě. Obsahuje servopohon s bezkomutátorovým motorkem a desku elektroniky s mikroprocesorem (regulátorem) a čidlo prostorové teploty.
S optočlenem a napájenín okenního kontaktu  při více hlavicích na jedné adrese
vč redukce (M30x1,5) pro připojení na ventil - nutno koordinovat s dodavatelem ÚT</t>
  </si>
  <si>
    <t xml:space="preserve">AI analogové vstupy                       28
AO analogové výstupy                   10
DI dvouhodnotové vstupy               54
DO dvouhodnotové výstupy           24
</t>
  </si>
  <si>
    <t>8x  Jištěný vývod - 1f,</t>
  </si>
  <si>
    <t>10x  Silový vývod pro jednootáčkový motor   do 1 kW - 1f, 
sestava: 
jistič, stykač+ jednotka pomocných kontaktů, 
ovladač R-0-A na DIN liště  
svorky, montážní příslušenství</t>
  </si>
  <si>
    <t>Rozvaděč RSPv - strojovna VZT 1.PP</t>
  </si>
  <si>
    <t>4x  Jištěný vývod - 1f, do 1kW
4x  Jištěný vývod - 3f, do 3kW</t>
  </si>
  <si>
    <t>Rozvaděč RS5v - strojovna VZT 5.NP</t>
  </si>
  <si>
    <t>4x  Jištěný vývod - 1f, do 1kW
2x  Jištěný vývod - 3f, do 3kW</t>
  </si>
  <si>
    <t>2x  Silový vývod pro jednootáčkový motor  do 1 kW - 1f, 
sestava: 
jistič, stykač+ jednotka pomocných kontaktů, 
ovladač R-0-A na DIN liště  
svorky, montážní příslušenství</t>
  </si>
  <si>
    <t xml:space="preserve">platí pro pol.  xxxx.EHx viz příloha č.04 Půdorysy
</t>
  </si>
  <si>
    <t xml:space="preserve">platí pro pol .xxxx.EHx
viz příloha č.04 Půdorysy 
</t>
  </si>
  <si>
    <t xml:space="preserve">platí pro pol.  V1.TT1 - V1.TT6 viz příloha č.02 Schéma MaR
</t>
  </si>
  <si>
    <t xml:space="preserve">platí pro pol.  V1.MK3   V1.MK viz příloha č.02 Schéma MaR
</t>
  </si>
  <si>
    <t xml:space="preserve">platí pro pol.  V1.QT12 viz příloha č.02 Schéma MaR
</t>
  </si>
  <si>
    <t>Elektropohon s vratnou pružinou pro ovládání VZT klapky, 16Nm
napájení 24V/50Hz, ovládání0-10V=
vč. signalizačních kontaktů, vč. montážního materiálu, propojovacích krabic...</t>
  </si>
  <si>
    <t>JY(ST)Y 6x2x0.8</t>
  </si>
  <si>
    <t xml:space="preserve">AI analogové vstupy                         36
AO analogové výstupy                     32
DI dvouhodnotové vstupy                 72
DO dvouhodnotové výstupy             24
</t>
  </si>
  <si>
    <t xml:space="preserve">AI analogové vstupy                         16
AO analogové výstupy                     16
DI dvouhodnotové vstupy                 52
DO dvouhodnotové výstupy             16
</t>
  </si>
  <si>
    <t>Nástěnná rozvaděčová skříň, svorkovnice nahoře, krytí IP 44, 
rozměry 800x1200x250 (š x v x h),
ochrana dle ČSN 33 2000-4-41 samočinným odpojením od zdroje
barva RAL 7032,</t>
  </si>
  <si>
    <t>Software</t>
  </si>
  <si>
    <t>Vytvoření aplikačního software pro řídicí systém</t>
  </si>
  <si>
    <t>Aplikační SW vizualizace</t>
  </si>
  <si>
    <t>IO</t>
  </si>
  <si>
    <t>Webový server:
V pravidelných časových intervalech načítá data z regulační soupravy (1÷16ks řídicích ústředen) a ukládá je do své paměti. Uživatel získá přístup k těmto datům prostřednictvím webového prohlížeče zavoláním místní IP adresy webového serveru v místní počítačové síti
Práva jednotlivých uživatelů vztahující se  k serveru  mohou být upravena vložením příslušných hesel.</t>
  </si>
  <si>
    <t xml:space="preserve">Ovládacího panel na čelní desce rozvaděče (grafický dotykový displej)
</t>
  </si>
  <si>
    <t>Ovládacího panel na čelní desce rozvaděče (grafický dotykový displej)</t>
  </si>
  <si>
    <r>
      <rPr>
        <b/>
        <sz val="8"/>
        <rFont val="Arial CE"/>
        <charset val="238"/>
      </rPr>
      <t xml:space="preserve">DDC podstanice:  </t>
    </r>
    <r>
      <rPr>
        <sz val="8"/>
        <rFont val="Arial CE"/>
        <family val="2"/>
        <charset val="238"/>
      </rPr>
      <t xml:space="preserve">
- vč. parametrizace, vizualizace a dalšího aplikačního softwaru</t>
    </r>
  </si>
  <si>
    <r>
      <rPr>
        <b/>
        <sz val="8"/>
        <rFont val="Arial CE"/>
        <charset val="238"/>
      </rPr>
      <t xml:space="preserve">DDC podstanice:  </t>
    </r>
    <r>
      <rPr>
        <sz val="8"/>
        <rFont val="Arial CE"/>
        <family val="2"/>
        <charset val="238"/>
      </rPr>
      <t xml:space="preserve">
- vč. všech potřebných komponent (HW i SW) pro komunikaci a správu sítě </t>
    </r>
  </si>
  <si>
    <t>Montážní práce</t>
  </si>
  <si>
    <t>Osazení periferií (teplotní, tlakové, vhlkostní snímače)</t>
  </si>
  <si>
    <t>Montáž nosného profilu</t>
  </si>
  <si>
    <t>Montáž závitové tyče</t>
  </si>
  <si>
    <t>Montáž štítku kabelového 30x8mm</t>
  </si>
  <si>
    <t xml:space="preserve">Osazení rozvaděče </t>
  </si>
  <si>
    <t>Instalace protahovacího drátu do PVC trubky</t>
  </si>
  <si>
    <t>Zapravení drážky</t>
  </si>
  <si>
    <t>Zapravení průrazu</t>
  </si>
  <si>
    <t>Propojovací krabice KU 68 do zdi vč. víčka</t>
  </si>
  <si>
    <t>Konfigurace a zprovoznění web serveru</t>
  </si>
  <si>
    <t>Okenní kontakt, typ a způsob montáže je nutno koordinovat s dodavatelem oken
příprava pro montáž je součástí okna. Typ spínání (NO/NC) je nutno zvolit s ohledem na dodaný řídící systém
vč. montážního materiálu</t>
  </si>
  <si>
    <t>Montáž okenního kontaktu, vč. zabudování do okna</t>
  </si>
  <si>
    <t>Kooperace dodavatele oken s dodavatelem MaR</t>
  </si>
  <si>
    <t>Osazení elektronické hlavice (ventily osazuje profese ÚT)</t>
  </si>
  <si>
    <t>Osazení servopohonů</t>
  </si>
  <si>
    <t>Vysekání drážky do cihlové zdi pro usazení trubky  Ø25 mm</t>
  </si>
  <si>
    <t>Osazení regulátorů</t>
  </si>
  <si>
    <t>Osazení tlačítka a dvojtkačítka se signálkou</t>
  </si>
  <si>
    <t>Zapojení kabelů na straně rozvaděčů a periferií, příprava kabelové formy</t>
  </si>
  <si>
    <t>Vysekání lůžka do cihlové zdi pro osazení rozbočovací nebo protahovací krabice do Ø70 mm pod omítku</t>
  </si>
  <si>
    <t xml:space="preserve">Zhotovení průrazu ve stěně do tloušťky 30cm, průměr do 35mm </t>
  </si>
  <si>
    <r>
      <t>Ucpávky průchodů požárními úseky 60min do 200 dm</t>
    </r>
    <r>
      <rPr>
        <vertAlign val="superscript"/>
        <sz val="8"/>
        <rFont val="Arial CE"/>
        <family val="2"/>
        <charset val="238"/>
      </rPr>
      <t>2</t>
    </r>
    <r>
      <rPr>
        <sz val="8"/>
        <rFont val="Arial CE"/>
        <family val="2"/>
        <charset val="238"/>
      </rPr>
      <t xml:space="preserve">
Těsnící materiál musí mít minimálně stejnou požární odolnost, jako je požadovaná požární odolnost prostupující konstrukce .</t>
    </r>
  </si>
  <si>
    <t>Označení protipožárních ucpávek - štítek vč. popisu</t>
  </si>
  <si>
    <t>Revizní činnost a revize protipožárních ucpávek</t>
  </si>
  <si>
    <t>Parametrizace IRC regulátorů - cena na 1 radiátorový ventil</t>
  </si>
  <si>
    <t>Montážní krabice  pro snímač teploty prostorový</t>
  </si>
  <si>
    <t xml:space="preserve">Snímač  teploty prostorový
vč. montážního a spojovacího materiálu </t>
  </si>
  <si>
    <t>platí pro pol.  V2.TT11  V2.TT12 viz příloha č.02 Schéma MaR</t>
  </si>
  <si>
    <t>Snímač  teploty prostorový
vč. montážního a spojovacího materiálu</t>
  </si>
  <si>
    <t>Snímač  teploty prostorový 
vč. montážního a spojovacího materiálu</t>
  </si>
  <si>
    <t>platí pro pol.  V2.QT11 V2.QT12 viz příloha č.02 Schéma MaR</t>
  </si>
  <si>
    <t>Montážní krabice  pro tlačítko</t>
  </si>
  <si>
    <t xml:space="preserve">Dvojtlačítko se signálkou do interieru
vč. montážního a spojovacího materiálu </t>
  </si>
  <si>
    <t xml:space="preserve">Dvojtlačítko se signálkou v plastové skříňce
vč. montážního a spojovacího materiálu </t>
  </si>
  <si>
    <t>Montážní krabice  na povrch pro tlačítko</t>
  </si>
  <si>
    <t>Montáž svítidel s nápisem</t>
  </si>
  <si>
    <t>Štítek kabelový 30x8mm</t>
  </si>
  <si>
    <t>Osazení instalační krabice na povrch</t>
  </si>
  <si>
    <t>Montáž řídicí ústředny IRC</t>
  </si>
  <si>
    <t>Zprovoznění řídicí ústředny IRC</t>
  </si>
  <si>
    <t>Svorka zařezávací 3x 0,75-1,5 mm2</t>
  </si>
  <si>
    <t>Vysvazkování kabeláže v rozvaděčích, kabelová forma</t>
  </si>
  <si>
    <t>Instalace rozbočovací nebo protahovací krabice do Ø70 mm pod omítku do připraveného lůžka</t>
  </si>
  <si>
    <t>Propojovací krabice KU 68 do zdi, vč víčka...</t>
  </si>
  <si>
    <t>Napojení na stávající server BMS</t>
  </si>
  <si>
    <t xml:space="preserve">Elektroinstalační trubka pevná plastová pro střední mechanické namáhání Ø25mm </t>
  </si>
  <si>
    <t xml:space="preserve">Elektroinstalační trubka ohebná plastová pro střední mechanické namáhání Ø25mm </t>
  </si>
  <si>
    <t>Příchytka trubky Ø25mm</t>
  </si>
  <si>
    <t>Příchytka trubky Ø20mm</t>
  </si>
  <si>
    <t>Spojka trubky Ø25mm</t>
  </si>
  <si>
    <t>Montáž pevné trubky do Ø25mm</t>
  </si>
  <si>
    <t>Montáž ohebné trubky do Ø25mm</t>
  </si>
  <si>
    <t>Montáž příchytky trubky do Ø25mm</t>
  </si>
  <si>
    <t>Stahovací pásek 292x3,6mm</t>
  </si>
  <si>
    <t>Vodič protahovací AY 2,5</t>
  </si>
  <si>
    <t>Montáž ústředny detekce CO</t>
  </si>
  <si>
    <t>Instalace houkačky</t>
  </si>
  <si>
    <t>Hmoždinka 6x50</t>
  </si>
  <si>
    <t>Vrut 4,5x45mm</t>
  </si>
  <si>
    <t xml:space="preserve">Regulátor hladiny vodivých kapalin
vč. snímací sondy proti zaplavení </t>
  </si>
  <si>
    <t>Zprovoznění detekce CO</t>
  </si>
  <si>
    <t>Montáž protipožárních ucpávek do 200 dm2</t>
  </si>
  <si>
    <t>Spojka šroubová pro spojení drátěných žlabů</t>
  </si>
  <si>
    <t>Závitová tyč zinkovaná M8, délka 1 m</t>
  </si>
  <si>
    <t>Žlab drátěný 60x50mm, délka 3m, galvanicky pozinkováno</t>
  </si>
  <si>
    <t>Žlab drátěný 60x100mm, délka 3m, galvanicky pozinkováno</t>
  </si>
  <si>
    <t>Spojka šroubová pro uchycení drátěného žlabu k výložníku</t>
  </si>
  <si>
    <t>Podložka velkoplošná M6</t>
  </si>
  <si>
    <t>Podložka velkoplošná M8</t>
  </si>
  <si>
    <t>Matice M8</t>
  </si>
  <si>
    <t>Profil nosný 27x18 mm, plech 1,25 mm, délka 20cm, pozink</t>
  </si>
  <si>
    <t>Profil nosný 27x18 mm, plech 1,25 mm, délka 15cm, pozink</t>
  </si>
  <si>
    <t>Žlab drátěný 60x150mm, délka 3m, galvanicky pozinkováno</t>
  </si>
  <si>
    <t>Profil nosný 27x18 mm, plech 1,25 mm, délka 25cm, pozink</t>
  </si>
  <si>
    <t xml:space="preserve">Montáž drátěného žlabu do 100 mm vč. spojek a spoj. materiálu </t>
  </si>
  <si>
    <t xml:space="preserve">Montáž drátěného žlabu do 200 mm vč. spojek a spoj. materiálu </t>
  </si>
  <si>
    <t>Kotva narážecí M8x30 mm</t>
  </si>
  <si>
    <t>Položení a upevnění sdělovacích kabelů do žlabů, trubek, ev. příchytek</t>
  </si>
  <si>
    <t>Položení a upevnění silnoproudých kabelů do žlabů, trubek, ev. příchytek</t>
  </si>
  <si>
    <t xml:space="preserve">Chránička vysoce ohebná plastová pro střední mechanické namáhání Ø20mm </t>
  </si>
  <si>
    <t xml:space="preserve">platí pro pol.  V2.TT11   V2.TT12 viz příloha č.02 Schéma MaR
</t>
  </si>
  <si>
    <t xml:space="preserve">platí pro pol.  V3.TT11   V3.TT12 viz příloha č.02 Schéma MaR
</t>
  </si>
  <si>
    <t xml:space="preserve">platí pro pol.  V7.2TT11 viz příloha č.02 Schéma MaR
</t>
  </si>
  <si>
    <t>Kabely</t>
  </si>
  <si>
    <r>
      <rPr>
        <b/>
        <sz val="8"/>
        <rFont val="Arial CE"/>
        <charset val="238"/>
      </rPr>
      <t>Operátorská stanice</t>
    </r>
    <r>
      <rPr>
        <sz val="8"/>
        <rFont val="Arial CE"/>
        <family val="2"/>
        <charset val="238"/>
      </rPr>
      <t xml:space="preserve">
 - počítač typu IBM PC,
   RAM 4GB, HDD 500 GB, 
   CD/DVD mechanika, grafická karta 512MB,
   4xUSB3, 1xETHERNET RJ45
- operační systém (WIN 10)
- WEB prohlížeč
- LCD monitor 24“ s rozlišením min. 1920x1080 bodů
- Klávesnice, myš, reproduktory</t>
    </r>
  </si>
  <si>
    <t>Fyzická instalace PC na místo obsluhy, instalace operačního systému a dalších nezbytných programů pro běh PC v síti UPOL, vyzkoušení ovládání grafické centrály</t>
  </si>
  <si>
    <r>
      <t>Vytápění</t>
    </r>
    <r>
      <rPr>
        <b/>
        <sz val="10"/>
        <color rgb="FFFF0000"/>
        <rFont val="Arial CE"/>
        <charset val="238"/>
      </rPr>
      <t xml:space="preserve"> </t>
    </r>
    <r>
      <rPr>
        <b/>
        <sz val="10"/>
        <rFont val="Arial CE"/>
        <family val="2"/>
        <charset val="238"/>
      </rPr>
      <t>- IRC regulace</t>
    </r>
  </si>
  <si>
    <t>VZT7.2 - Větrání kotelny</t>
  </si>
  <si>
    <t>Nosné a úložné konstrukce</t>
  </si>
  <si>
    <t>Montážní krabice pro tlačítko a snímač teploty prostorový</t>
  </si>
  <si>
    <t xml:space="preserve">platí pro pol.  V1.HA11,  V1.TT11  V1.TT12 viz příloha č.02 Schéma MaR
</t>
  </si>
  <si>
    <t xml:space="preserve">     Uvedené názvy výrobků či zařízení jsou referenční. Náhrada je možná jinými se stejnými nebo lepšími vlastnostmi. Při náhradě je zhotovitel povinen zohlednit změnu ve všech navazujících částech dokumentace.</t>
  </si>
  <si>
    <t>Všeobecné informace</t>
  </si>
  <si>
    <t xml:space="preserve">     Veškeré použité zařízení a materiály musí být schválené pro použití v ČR, musí k nim být dodána veškerá potřebná technická dokumentace v českém jazyce, příslušné atesty, případně doklady o shodě. </t>
  </si>
  <si>
    <t xml:space="preserve">     Při zpracování nabídky je nezbytné vycházet ze všech částí předkládané dokumentace (tj.textových částí, výkresů...). </t>
  </si>
  <si>
    <t>Drobný nespecifikovaný instalační materiál (oka, vývodky, izolační pásky)</t>
  </si>
  <si>
    <t xml:space="preserve">Integrace do stávajícího serveru grafické vizualizace,  
800 datových bodů, 50 grafických obrazovek, 5 uživatelů
vč. vizualizace všech ovládaných technologií a systému IRC
</t>
  </si>
  <si>
    <t>Rozšiřující licence pro připojení MaR do stávajícího serveru graf. vizualizace</t>
  </si>
  <si>
    <t>- součinnost správce stávající grafické nadstavby s dodavatelem  technologie MaR při oživování a parametrizaci systému</t>
  </si>
  <si>
    <t>- koordinace činnosti dodavatele technologie MaR se správcem stávající grafické nadstavby</t>
  </si>
  <si>
    <t>Zpracování aplikačního software pro stávající grafickou centrálu - datové body, vykreslení obrazovek, alarmové události</t>
  </si>
  <si>
    <t>D145-MAR-D-001</t>
  </si>
  <si>
    <t>D145-MAR-D-002</t>
  </si>
  <si>
    <t>D145-MAR-D-003</t>
  </si>
  <si>
    <t>D145-MAR-D-004</t>
  </si>
  <si>
    <t>D145-MAR-D-005</t>
  </si>
  <si>
    <t>D145-MAR-D-006</t>
  </si>
  <si>
    <t>D145-MAR-D-007</t>
  </si>
  <si>
    <t>D145-MAR-D-008</t>
  </si>
  <si>
    <t>D145-MAR-D-009</t>
  </si>
  <si>
    <t>D145-MAR-D-010</t>
  </si>
  <si>
    <t>D145-MAR-D-011</t>
  </si>
  <si>
    <t>D145-MAR-D-012</t>
  </si>
  <si>
    <t>D145-MAR-D-013</t>
  </si>
  <si>
    <t>D145-MAR-D-014</t>
  </si>
  <si>
    <t>D145-MAR-D-015</t>
  </si>
  <si>
    <t>D145-MAR-D-016</t>
  </si>
  <si>
    <t>D145-MAR-D-017</t>
  </si>
  <si>
    <t>D145-MAR-D-018</t>
  </si>
  <si>
    <t>D145-MAR-D-019</t>
  </si>
  <si>
    <t>D145-MAR-D-020</t>
  </si>
  <si>
    <t>D145-MAR-D-021</t>
  </si>
  <si>
    <t>D145-MAR-D-022</t>
  </si>
  <si>
    <t>D145-MAR-D-023</t>
  </si>
  <si>
    <t>D145-MAR-D-024</t>
  </si>
  <si>
    <t>D145-MAR-D-025</t>
  </si>
  <si>
    <t>D145-MAR-D-026</t>
  </si>
  <si>
    <t>D145-MAR-D-027</t>
  </si>
  <si>
    <t>D145-MAR-D-028</t>
  </si>
  <si>
    <t>D145-MAR-D-029</t>
  </si>
  <si>
    <t>D145-MAR-D-030</t>
  </si>
  <si>
    <t>D145-MAR-D-031</t>
  </si>
  <si>
    <t>D145-MAR-D-032</t>
  </si>
  <si>
    <t>D145-MAR-D-033</t>
  </si>
  <si>
    <t>D145-MAR-D-034</t>
  </si>
  <si>
    <t>D145-MAR-D-035</t>
  </si>
  <si>
    <t>D145-MAR-D-037</t>
  </si>
  <si>
    <t>D145-MAR-D-038</t>
  </si>
  <si>
    <t>D145-MAR-D-039</t>
  </si>
  <si>
    <t>D145-MAR-D-040</t>
  </si>
  <si>
    <t>D145-MAR-D-041</t>
  </si>
  <si>
    <t>D145-MAR-D-042</t>
  </si>
  <si>
    <t>D145-MAR-D-043</t>
  </si>
  <si>
    <t>D145-MAR-D-044</t>
  </si>
  <si>
    <t>D145-MAR-D-045</t>
  </si>
  <si>
    <t>D145-MAR-D-046</t>
  </si>
  <si>
    <t>D145-MAR-D-047</t>
  </si>
  <si>
    <t>D145-MAR-D-048</t>
  </si>
  <si>
    <t>D145-MAR-D-049</t>
  </si>
  <si>
    <t>D145-MAR-D-050</t>
  </si>
  <si>
    <t>D145-MAR-D-051</t>
  </si>
  <si>
    <t>D145-MAR-D-052</t>
  </si>
  <si>
    <t>D145-MAR-D-053</t>
  </si>
  <si>
    <t>D145-MAR-D-054</t>
  </si>
  <si>
    <t>D145-MAR-D-055</t>
  </si>
  <si>
    <t>D145-MAR-D-056</t>
  </si>
  <si>
    <t>D145-MAR-D-057</t>
  </si>
  <si>
    <t>D145-MAR-D-058</t>
  </si>
  <si>
    <t>D145-MAR-D-059</t>
  </si>
  <si>
    <t>D145-MAR-D-060</t>
  </si>
  <si>
    <t>D145-MAR-D-061</t>
  </si>
  <si>
    <t>D145-MAR-D-062</t>
  </si>
  <si>
    <t>D145-MAR-D-063</t>
  </si>
  <si>
    <t>D145-MAR-D-064</t>
  </si>
  <si>
    <t>D145-MAR-D-065</t>
  </si>
  <si>
    <t>D145-MAR-D-066</t>
  </si>
  <si>
    <t>D145-MAR-D-067</t>
  </si>
  <si>
    <t>D145-MAR-D-068</t>
  </si>
  <si>
    <t>D145-MAR-D-069</t>
  </si>
  <si>
    <t>D145-MAR-D-070</t>
  </si>
  <si>
    <t>D145-MAR-D-071</t>
  </si>
  <si>
    <t>D145-MAR-D-072</t>
  </si>
  <si>
    <t>D145-MAR-D-073</t>
  </si>
  <si>
    <t>D145-MAR-D-074</t>
  </si>
  <si>
    <t>D145-MAR-D-075</t>
  </si>
  <si>
    <t>D145-MAR-D-076</t>
  </si>
  <si>
    <t>D145-MAR-D-077</t>
  </si>
  <si>
    <t>D145-MAR-D-078</t>
  </si>
  <si>
    <t>D145-MAR-D-079</t>
  </si>
  <si>
    <t>D145-MAR-D-080</t>
  </si>
  <si>
    <t>D145-MAR-D-081</t>
  </si>
  <si>
    <t>D145-MAR-D-082</t>
  </si>
  <si>
    <t>D145-MAR-D-083</t>
  </si>
  <si>
    <t>D145-MAR-D-084</t>
  </si>
  <si>
    <t>D145-MAR-D-085</t>
  </si>
  <si>
    <t>D145-MAR-D-086</t>
  </si>
  <si>
    <t>D145-MAR-D-087</t>
  </si>
  <si>
    <t>D145-MAR-D-088</t>
  </si>
  <si>
    <t>D145-MAR-D-089</t>
  </si>
  <si>
    <t>D145-MAR-D-090</t>
  </si>
  <si>
    <t>D145-MAR-D-091</t>
  </si>
  <si>
    <t>D145-MAR-D-092</t>
  </si>
  <si>
    <t>D145-MAR-D-093</t>
  </si>
  <si>
    <t>D145-MAR-D-094</t>
  </si>
  <si>
    <t>D145-MAR-D-095</t>
  </si>
  <si>
    <t>D145-MAR-D-096</t>
  </si>
  <si>
    <t>D145-MAR-D-097</t>
  </si>
  <si>
    <t>D145-MAR-D-098</t>
  </si>
  <si>
    <t>D145-MAR-D-099</t>
  </si>
  <si>
    <t>D145-MAR-D-100</t>
  </si>
  <si>
    <t>D145-MAR-D-101</t>
  </si>
  <si>
    <t>D145-MAR-D-102</t>
  </si>
  <si>
    <t>D145-MAR-D-103</t>
  </si>
  <si>
    <t>D145-MAR-D-104</t>
  </si>
  <si>
    <t>D145-MAR-D-105</t>
  </si>
  <si>
    <t>D145-MAR-D-106</t>
  </si>
  <si>
    <t>D145-MAR-D-107</t>
  </si>
  <si>
    <t>D145-MAR-D-108</t>
  </si>
  <si>
    <t>D145-MAR-D-109</t>
  </si>
  <si>
    <t>D145-MAR-D-115</t>
  </si>
  <si>
    <t>D145-MAR-D-119</t>
  </si>
  <si>
    <t>D145-MAR-D-120</t>
  </si>
  <si>
    <t>D145-MAR-D-121</t>
  </si>
  <si>
    <t>D145-MAR-D-122</t>
  </si>
  <si>
    <t>D145-MAR-D-123</t>
  </si>
  <si>
    <t>D145-MAR-D-124</t>
  </si>
  <si>
    <t>D145-MAR-D-125</t>
  </si>
  <si>
    <t>D145-MAR-D-126</t>
  </si>
  <si>
    <t>D145-MAR-D-127</t>
  </si>
  <si>
    <t>D145-MAR-D-128</t>
  </si>
  <si>
    <t>D145-MAR-D-129</t>
  </si>
  <si>
    <t>D145-MAR-D-130</t>
  </si>
  <si>
    <t>D145-MAR-D-131</t>
  </si>
  <si>
    <t>D145-MAR-D-132</t>
  </si>
  <si>
    <t>D145-MAR-D-133</t>
  </si>
  <si>
    <t>D145-MAR-D-134</t>
  </si>
  <si>
    <t>D145-MAR-D-135</t>
  </si>
  <si>
    <t>D145-MAR-D-136</t>
  </si>
  <si>
    <t>D145-MAR-D-137</t>
  </si>
  <si>
    <t>D145-MAR-D-138</t>
  </si>
  <si>
    <t>D145-MAR-D-139</t>
  </si>
  <si>
    <t>D145-MAR-D-140</t>
  </si>
  <si>
    <t>D145-MAR-D-142</t>
  </si>
  <si>
    <t>D145-MAR-D-143</t>
  </si>
  <si>
    <t>D145-MAR-D-144</t>
  </si>
  <si>
    <t>D145-MAR-D-145</t>
  </si>
  <si>
    <t>D145-MAR-D-146</t>
  </si>
  <si>
    <t>D145-MAR-D-147</t>
  </si>
  <si>
    <t>D145-MAR-D-148</t>
  </si>
  <si>
    <t>D145-MAR-D-149</t>
  </si>
  <si>
    <t>D145-MAR-D-150</t>
  </si>
  <si>
    <t>D145-MAR-D-141</t>
  </si>
  <si>
    <t>D145-MAR-D-151</t>
  </si>
  <si>
    <t>D145-MAR-D-152</t>
  </si>
  <si>
    <t>D145-MAR-D-153</t>
  </si>
  <si>
    <t>D145-MAR-D-154</t>
  </si>
  <si>
    <t>D145-MAR-D-155</t>
  </si>
  <si>
    <t>D145-MAR-D-156</t>
  </si>
  <si>
    <t>D145-MAR-D-157</t>
  </si>
  <si>
    <t>D145-MAR-D-158</t>
  </si>
  <si>
    <t>D145-MAR-D-159</t>
  </si>
  <si>
    <t>D145-MAR-D-160</t>
  </si>
  <si>
    <t>D145-MAR-D-161</t>
  </si>
  <si>
    <t>D145-MAR-D-162</t>
  </si>
  <si>
    <t>D145-MAR-D-163</t>
  </si>
  <si>
    <t>D145-MAR-D-164</t>
  </si>
  <si>
    <t>D145-MAR-D-165</t>
  </si>
  <si>
    <t>D145-MAR-D-166</t>
  </si>
  <si>
    <t>D145-MAR-D-167</t>
  </si>
  <si>
    <t>D145-MAR-D-168</t>
  </si>
  <si>
    <t>D145-MAR-D-169</t>
  </si>
  <si>
    <t>D145-MAR-D-170</t>
  </si>
  <si>
    <t>D145-MAR-D-171</t>
  </si>
  <si>
    <t>D145-MAR-D-172</t>
  </si>
  <si>
    <t>D145-MAR-D-173</t>
  </si>
  <si>
    <t>D145-MAR-D-174</t>
  </si>
  <si>
    <t>D145-MAR-D-175</t>
  </si>
  <si>
    <t>D145-MAR-D-176</t>
  </si>
  <si>
    <t>D145-MAR-D-177</t>
  </si>
  <si>
    <t>D145-MAR-D-178</t>
  </si>
  <si>
    <t>D145-MAR-D-179</t>
  </si>
  <si>
    <t>D145-MAR-D-180</t>
  </si>
  <si>
    <t>D145-MAR-D-181</t>
  </si>
  <si>
    <t>D145-MAR-D-182</t>
  </si>
  <si>
    <t>D145-MAR-D-184</t>
  </si>
  <si>
    <t>D145-MAR-D-183</t>
  </si>
  <si>
    <t>D145-MAR-D-185</t>
  </si>
  <si>
    <t>D145-MAR-D-186</t>
  </si>
  <si>
    <t>D145-MAR-D-187</t>
  </si>
  <si>
    <t>D145-MAR-D-188</t>
  </si>
  <si>
    <t>D145-MAR-D-189</t>
  </si>
  <si>
    <t>D145-MAR-D-190</t>
  </si>
  <si>
    <t>D145-MAR-D-191</t>
  </si>
  <si>
    <t>D145-MAR-D-192</t>
  </si>
  <si>
    <t>D145-MAR-D-193</t>
  </si>
  <si>
    <t>D145-MAR-D-194</t>
  </si>
  <si>
    <t>D145-MAR-D-195</t>
  </si>
  <si>
    <t>D145-MAR-D-196</t>
  </si>
  <si>
    <t>D145-MAR-D-197</t>
  </si>
  <si>
    <t>D145-MAR-D-198</t>
  </si>
  <si>
    <t>D145-MAR-D-199</t>
  </si>
  <si>
    <t>D145-MAR-D-200</t>
  </si>
  <si>
    <t>D145-MAR-D-201</t>
  </si>
  <si>
    <t>D145-MAR-D-202</t>
  </si>
  <si>
    <t>D145-MAR-D-203</t>
  </si>
  <si>
    <t>D145-MAR-D-204</t>
  </si>
  <si>
    <t>D145-MAR-D-205</t>
  </si>
  <si>
    <t>SLEPÝ ROZPOČET</t>
  </si>
  <si>
    <t>Rozpočet</t>
  </si>
  <si>
    <t>Objekt</t>
  </si>
  <si>
    <t>Název objektu</t>
  </si>
  <si>
    <t>SO 01 - objekt Na Hradě 5</t>
  </si>
  <si>
    <t>Stavba</t>
  </si>
  <si>
    <t>Název stavby</t>
  </si>
  <si>
    <t>Počet jednotek</t>
  </si>
  <si>
    <t>Reko Na Hradě 5, UPOL</t>
  </si>
  <si>
    <t>Náklady na m.j.</t>
  </si>
  <si>
    <t>Projektant</t>
  </si>
  <si>
    <t>Typ rozpočtu</t>
  </si>
  <si>
    <t>Zpracovatel projektu</t>
  </si>
  <si>
    <t>INTAR a. s. Brno</t>
  </si>
  <si>
    <t>Objednatel</t>
  </si>
  <si>
    <t>Dodavatel</t>
  </si>
  <si>
    <t xml:space="preserve">Zakázkové číslo </t>
  </si>
  <si>
    <t>IČ, DIČ</t>
  </si>
  <si>
    <t>Počet listů</t>
  </si>
  <si>
    <t>ROZPOČTOVÉ NÁKLADY</t>
  </si>
  <si>
    <t>Základní rozpočtové náklady</t>
  </si>
  <si>
    <t>Ostatní rozpočtové náklady</t>
  </si>
  <si>
    <t>HSV celkem</t>
  </si>
  <si>
    <t>Z</t>
  </si>
  <si>
    <t>PSV celkem</t>
  </si>
  <si>
    <t>R</t>
  </si>
  <si>
    <t>M práce celkem</t>
  </si>
  <si>
    <t>N</t>
  </si>
  <si>
    <t>M dodávky celkem</t>
  </si>
  <si>
    <t>ZRN celkem</t>
  </si>
  <si>
    <t>ZRN+ost.náklady+HZS</t>
  </si>
  <si>
    <t>Vypracoval</t>
  </si>
  <si>
    <t>Za zhotovitele</t>
  </si>
  <si>
    <t>Za objednatele</t>
  </si>
  <si>
    <t>Jméno :</t>
  </si>
  <si>
    <t>Datum :</t>
  </si>
  <si>
    <t>Podpis :</t>
  </si>
  <si>
    <t>Podpis:</t>
  </si>
  <si>
    <t>Základ pro DPH</t>
  </si>
  <si>
    <t xml:space="preserve">%  </t>
  </si>
  <si>
    <t>DPH</t>
  </si>
  <si>
    <t xml:space="preserve">% </t>
  </si>
  <si>
    <t>CENA ZA OBJEKT CELKEM</t>
  </si>
  <si>
    <t>Poznámka :</t>
  </si>
  <si>
    <t>Měření a regulace</t>
  </si>
  <si>
    <t>D.1.4.5</t>
  </si>
  <si>
    <t>Návod z vyplnění</t>
  </si>
  <si>
    <t>1.</t>
  </si>
  <si>
    <t xml:space="preserve">Jednotlivé listy souboru výkazu výměr jsou provázány vzorci a uzamčeny,  toto nastavení nesmí být uchazečem jakkoliv modifikováno. </t>
  </si>
  <si>
    <t>2.</t>
  </si>
  <si>
    <t>Uchazeč vyplní pouze jednotkové ceny do modře podbarvených buněk, které jsou editovatelné.</t>
  </si>
  <si>
    <t>3.</t>
  </si>
  <si>
    <t>Všechny tyto buňky musí být vyplněny nenulovými kladnými číslicemi</t>
  </si>
  <si>
    <t>4.</t>
  </si>
  <si>
    <t>Na Krycím listu doplní uchazeč svůj název do modrého pole vedle pole Dodavatel.</t>
  </si>
  <si>
    <t>5.</t>
  </si>
  <si>
    <t>Na Krycím listu doplní uchazeč svoje IČ a DIČ do modře podbarveného pole pod ním</t>
  </si>
  <si>
    <t>6.</t>
  </si>
  <si>
    <t>Na Krycím listu doplní uchazeč datum vytvoření nabídky do modrého pole vedle pole Datum.</t>
  </si>
  <si>
    <t>Z důvodu neexistence příslušných položek v cenové soustavě typu ÚRS byly výše uvedené položky vytvořeny a oceněny na základě doporučených technických řešení a prodejních cen jednotlivých výrobců, cenových nabídek dodavatelů a montážních firem.“</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</si>
</sst>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6" formatCode="#,##0\ &quot;Kč&quot;;[Red]\-#,##0\ &quot;Kč&quot;"/>
    <numFmt numFmtId="8" formatCode="#,##0.00\ &quot;Kč&quot;;[Red]\-#,##0.00\ &quot;Kč&quot;"/>
    <numFmt numFmtId="41" formatCode="_-* #,##0\ _K_č_-;\-* #,##0\ _K_č_-;_-* &quot;-&quot;\ _K_č_-;_-@_-"/>
    <numFmt numFmtId="44" formatCode="_-* #,##0.00\ &quot;Kč&quot;_-;\-* #,##0.00\ &quot;Kč&quot;_-;_-* &quot;-&quot;??\ &quot;Kč&quot;_-;_-@_-"/>
    <numFmt numFmtId="164" formatCode="#,##0.\-"/>
    <numFmt numFmtId="165" formatCode="_ &quot;Fr.&quot;\ * #,##0_ ;_ &quot;Fr.&quot;\ * \-#,##0_ ;_ &quot;Fr.&quot;\ * &quot;-&quot;_ ;_ @_ "/>
    <numFmt numFmtId="166" formatCode="_ * #,##0_ ;_ * \-#,##0_ ;_ * &quot;-&quot;_ ;_ @_ "/>
    <numFmt numFmtId="167" formatCode="_ &quot;Fr.&quot;\ * #,##0.00_ ;_ &quot;Fr.&quot;\ * \-#,##0.00_ ;_ &quot;Fr.&quot;\ * &quot;-&quot;??_ ;_ @_ "/>
    <numFmt numFmtId="168" formatCode="_ * #,##0.00_ ;_ * \-#,##0.00_ ;_ * &quot;-&quot;??_ ;_ @_ "/>
    <numFmt numFmtId="169" formatCode="_(* #,##0.00_);_(* \(#,##0.00\);_(* &quot;-&quot;??_);_(@_)"/>
    <numFmt numFmtId="170" formatCode="#,##0_ ;\-#,##0\ "/>
    <numFmt numFmtId="171" formatCode="_-* #,##0.00\ _K_č_-;\-* #,##0.00\ _K_č_-;_-* \-??\ _K_č_-;_-@_-"/>
    <numFmt numFmtId="172" formatCode="_(&quot;€&quot;\ * #,##0.00_);_(&quot;€&quot;\ * \(#,##0.00\);_(&quot;€&quot;\ * &quot;-&quot;??_);_(@_)"/>
    <numFmt numFmtId="173" formatCode="_-* #,##0.00\ &quot;€&quot;_-;\-* #,##0.00\ &quot;€&quot;_-;_-* &quot;-&quot;??\ &quot;€&quot;_-;_-@_-"/>
    <numFmt numFmtId="174" formatCode="&quot;$&quot;#,##0.00"/>
    <numFmt numFmtId="175" formatCode="_-* #,##0\ _F_B_-;\-* #,##0\ _F_B_-;_-* &quot;-&quot;\ _F_B_-;_-@_-"/>
    <numFmt numFmtId="176" formatCode="_-* #,##0\ &quot;FB&quot;_-;\-* #,##0\ &quot;FB&quot;_-;_-* &quot;-&quot;\ &quot;FB&quot;_-;_-@_-"/>
    <numFmt numFmtId="177" formatCode="_-* #,##0.00\ &quot;FB&quot;_-;\-* #,##0.00\ &quot;FB&quot;_-;_-* &quot;-&quot;??\ &quot;FB&quot;_-;_-@_-"/>
    <numFmt numFmtId="178" formatCode="_-* #,##0.00\ _F_B_-;\-* #,##0.00\ _F_B_-;_-* &quot;-&quot;??\ _F_B_-;_-@_-"/>
    <numFmt numFmtId="179" formatCode="_([$€]* #,##0.00_);_([$€]* \(#,##0.00\);_([$€]* &quot;-&quot;??_);_(@_)"/>
    <numFmt numFmtId="180" formatCode="_-* #,##0.00&quot; Kč&quot;_-;\-* #,##0.00&quot; Kč&quot;_-;_-* \-??&quot; Kč&quot;_-;_-@_-"/>
    <numFmt numFmtId="181" formatCode="#,##0;[Red]\-#,##0"/>
    <numFmt numFmtId="182" formatCode="#,##0.00;[Red]\-#,##0.00"/>
    <numFmt numFmtId="183" formatCode="_-* #,##0.00\ [$€-1]_-;\-* #,##0.00\ [$€-1]_-;_-* &quot;-&quot;??\ [$€-1]_-"/>
    <numFmt numFmtId="184" formatCode="#,##0;#,##0;"/>
    <numFmt numFmtId="185" formatCode="dd/mm/yy"/>
    <numFmt numFmtId="186" formatCode="0.0"/>
    <numFmt numFmtId="187" formatCode="#,##0\ &quot;Kč&quot;"/>
  </numFmts>
  <fonts count="130">
    <font>
      <sz val="10"/>
      <name val="Times New Roman CE"/>
      <charset val="238"/>
    </font>
    <font>
      <sz val="12"/>
      <color theme="1"/>
      <name val="Arial"/>
      <family val="2"/>
      <charset val="238"/>
    </font>
    <font>
      <sz val="10"/>
      <name val="Times New Roman CE"/>
      <charset val="238"/>
    </font>
    <font>
      <b/>
      <sz val="10"/>
      <name val="Times New Roman CE"/>
      <family val="1"/>
      <charset val="238"/>
    </font>
    <font>
      <sz val="10"/>
      <name val="Helv"/>
      <charset val="204"/>
    </font>
    <font>
      <sz val="10"/>
      <name val="Arial CE"/>
      <charset val="238"/>
    </font>
    <font>
      <sz val="10"/>
      <name val="MS Sans Serif"/>
      <family val="2"/>
      <charset val="238"/>
    </font>
    <font>
      <sz val="10"/>
      <name val="Arial"/>
      <family val="2"/>
      <charset val="238"/>
    </font>
    <font>
      <b/>
      <sz val="12"/>
      <name val="Arial CE"/>
      <charset val="238"/>
    </font>
    <font>
      <b/>
      <sz val="24"/>
      <name val="Tahoma"/>
      <family val="2"/>
      <charset val="238"/>
    </font>
    <font>
      <sz val="14"/>
      <name val="Tahoma"/>
      <family val="2"/>
      <charset val="238"/>
    </font>
    <font>
      <b/>
      <sz val="10"/>
      <name val="Arial CE"/>
      <charset val="238"/>
    </font>
    <font>
      <b/>
      <sz val="14"/>
      <name val="Arial CE"/>
      <charset val="238"/>
    </font>
    <font>
      <b/>
      <sz val="20"/>
      <name val="Arial"/>
      <family val="2"/>
    </font>
    <font>
      <sz val="10"/>
      <name val="Times New Roman CE"/>
      <family val="1"/>
      <charset val="238"/>
    </font>
    <font>
      <sz val="10"/>
      <name val="Times New Roman"/>
      <family val="1"/>
      <charset val="238"/>
    </font>
    <font>
      <sz val="12"/>
      <name val="Times New Roman CE"/>
      <charset val="238"/>
    </font>
    <font>
      <sz val="10"/>
      <name val="Arial CE"/>
      <family val="2"/>
      <charset val="238"/>
    </font>
    <font>
      <sz val="10"/>
      <name val="Times New Roman"/>
      <family val="1"/>
      <charset val="238"/>
    </font>
    <font>
      <b/>
      <sz val="10"/>
      <name val="Times New Roman CE"/>
      <charset val="238"/>
    </font>
    <font>
      <sz val="8"/>
      <name val="Arial CE"/>
      <family val="2"/>
      <charset val="238"/>
    </font>
    <font>
      <b/>
      <sz val="10"/>
      <name val="Arial CE"/>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2"/>
      <name val="Times New Roman CE"/>
      <family val="1"/>
      <charset val="238"/>
    </font>
    <font>
      <sz val="10"/>
      <name val="Helv"/>
    </font>
    <font>
      <u/>
      <sz val="10"/>
      <color indexed="12"/>
      <name val="Arial"/>
      <family val="2"/>
      <charset val="238"/>
    </font>
    <font>
      <u/>
      <sz val="8.1"/>
      <color indexed="12"/>
      <name val="Arial CE"/>
      <charset val="238"/>
    </font>
    <font>
      <sz val="10"/>
      <name val="Tahoma"/>
      <family val="2"/>
      <charset val="238"/>
    </font>
    <font>
      <sz val="8"/>
      <name val="MS Sans Serif"/>
      <family val="2"/>
      <charset val="238"/>
    </font>
    <font>
      <sz val="10"/>
      <name val="Arial"/>
      <family val="2"/>
      <charset val="238"/>
    </font>
    <font>
      <sz val="9"/>
      <name val="Arial CE"/>
      <charset val="238"/>
    </font>
    <font>
      <sz val="10"/>
      <name val="MS Sans Serif"/>
      <family val="2"/>
      <charset val="238"/>
    </font>
    <font>
      <sz val="10"/>
      <color indexed="8"/>
      <name val="Arial"/>
      <family val="2"/>
      <charset val="238"/>
    </font>
    <font>
      <b/>
      <i/>
      <sz val="10"/>
      <name val="Arial"/>
      <family val="2"/>
      <charset val="238"/>
    </font>
    <font>
      <sz val="10"/>
      <name val="Helv"/>
      <family val="2"/>
    </font>
    <font>
      <sz val="10"/>
      <name val="Helv"/>
      <charset val="238"/>
    </font>
    <font>
      <sz val="10"/>
      <name val="Helv"/>
      <family val="2"/>
      <charset val="238"/>
    </font>
    <font>
      <sz val="10"/>
      <name val="Arial"/>
      <family val="2"/>
    </font>
    <font>
      <sz val="10"/>
      <color indexed="8"/>
      <name val="Arial"/>
      <family val="2"/>
    </font>
    <font>
      <sz val="10"/>
      <color indexed="8"/>
      <name val="Arial CE"/>
      <family val="2"/>
      <charset val="238"/>
    </font>
    <font>
      <sz val="11"/>
      <color indexed="8"/>
      <name val="Calibri"/>
      <family val="2"/>
      <charset val="134"/>
    </font>
    <font>
      <sz val="10"/>
      <color indexed="9"/>
      <name val="Arial CE"/>
      <family val="2"/>
      <charset val="238"/>
    </font>
    <font>
      <sz val="11"/>
      <color indexed="9"/>
      <name val="Calibri"/>
      <family val="2"/>
      <charset val="134"/>
    </font>
    <font>
      <sz val="11"/>
      <color indexed="20"/>
      <name val="Calibri"/>
      <family val="2"/>
      <charset val="134"/>
    </font>
    <font>
      <b/>
      <sz val="8"/>
      <name val="Arial"/>
      <family val="2"/>
    </font>
    <font>
      <sz val="8"/>
      <color indexed="8"/>
      <name val="Arial CE"/>
      <family val="2"/>
      <charset val="238"/>
    </font>
    <font>
      <b/>
      <sz val="11"/>
      <color indexed="52"/>
      <name val="Calibri"/>
      <family val="2"/>
      <charset val="134"/>
    </font>
    <font>
      <sz val="10"/>
      <name val="Arial CE"/>
    </font>
    <font>
      <sz val="10"/>
      <color indexed="17"/>
      <name val="Arial CE"/>
      <family val="2"/>
      <charset val="238"/>
    </font>
    <font>
      <sz val="11"/>
      <color indexed="8"/>
      <name val="Calibri"/>
      <family val="2"/>
    </font>
    <font>
      <i/>
      <sz val="11"/>
      <color indexed="23"/>
      <name val="Calibri"/>
      <family val="2"/>
      <charset val="134"/>
    </font>
    <font>
      <sz val="11"/>
      <color indexed="17"/>
      <name val="Calibri"/>
      <family val="2"/>
      <charset val="134"/>
    </font>
    <font>
      <b/>
      <sz val="20"/>
      <color indexed="9"/>
      <name val="Trebuchet MS"/>
      <family val="2"/>
    </font>
    <font>
      <b/>
      <sz val="10"/>
      <name val="Trebuchet MS"/>
      <family val="2"/>
    </font>
    <font>
      <b/>
      <sz val="9"/>
      <name val="Trebuchet MS"/>
      <family val="2"/>
    </font>
    <font>
      <b/>
      <sz val="10"/>
      <name val="Arial"/>
      <family val="2"/>
    </font>
    <font>
      <b/>
      <sz val="9"/>
      <name val="Arial"/>
      <family val="2"/>
    </font>
    <font>
      <sz val="9"/>
      <name val="Arial"/>
      <family val="2"/>
    </font>
    <font>
      <b/>
      <sz val="15"/>
      <color indexed="56"/>
      <name val="Calibri"/>
      <family val="2"/>
      <charset val="134"/>
    </font>
    <font>
      <b/>
      <sz val="13"/>
      <color indexed="56"/>
      <name val="Calibri"/>
      <family val="2"/>
      <charset val="134"/>
    </font>
    <font>
      <b/>
      <sz val="11"/>
      <color indexed="56"/>
      <name val="Calibri"/>
      <family val="2"/>
      <charset val="134"/>
    </font>
    <font>
      <b/>
      <sz val="11"/>
      <color indexed="9"/>
      <name val="Calibri"/>
      <family val="2"/>
      <charset val="134"/>
    </font>
    <font>
      <sz val="11"/>
      <color indexed="62"/>
      <name val="Calibri"/>
      <family val="2"/>
      <charset val="134"/>
    </font>
    <font>
      <b/>
      <sz val="11"/>
      <name val="Arial"/>
      <family val="2"/>
      <charset val="238"/>
    </font>
    <font>
      <sz val="8"/>
      <color indexed="8"/>
      <name val="HelveticaNewE"/>
      <family val="5"/>
      <charset val="200"/>
    </font>
    <font>
      <b/>
      <sz val="10"/>
      <color indexed="9"/>
      <name val="Arial CE"/>
      <family val="2"/>
      <charset val="238"/>
    </font>
    <font>
      <sz val="11"/>
      <color indexed="52"/>
      <name val="Calibri"/>
      <family val="2"/>
      <charset val="134"/>
    </font>
    <font>
      <b/>
      <sz val="12"/>
      <name val="Arial"/>
      <family val="2"/>
      <charset val="238"/>
    </font>
    <font>
      <b/>
      <sz val="15"/>
      <color indexed="56"/>
      <name val="Arial CE"/>
      <family val="2"/>
      <charset val="238"/>
    </font>
    <font>
      <b/>
      <sz val="13"/>
      <color indexed="56"/>
      <name val="Arial CE"/>
      <family val="2"/>
      <charset val="238"/>
    </font>
    <font>
      <b/>
      <sz val="11"/>
      <color indexed="56"/>
      <name val="Arial CE"/>
      <family val="2"/>
      <charset val="238"/>
    </font>
    <font>
      <sz val="10"/>
      <name val="Courier"/>
      <family val="3"/>
    </font>
    <font>
      <sz val="11"/>
      <color indexed="60"/>
      <name val="Calibri"/>
      <family val="2"/>
      <charset val="134"/>
    </font>
    <font>
      <sz val="10"/>
      <color indexed="60"/>
      <name val="Arial CE"/>
      <family val="2"/>
      <charset val="238"/>
    </font>
    <font>
      <sz val="10"/>
      <name val="GE Inspira"/>
      <family val="2"/>
    </font>
    <font>
      <b/>
      <sz val="11"/>
      <color indexed="63"/>
      <name val="Calibri"/>
      <family val="2"/>
      <charset val="134"/>
    </font>
    <font>
      <sz val="11"/>
      <name val="Arial CE"/>
      <family val="2"/>
      <charset val="238"/>
    </font>
    <font>
      <sz val="8"/>
      <color indexed="18"/>
      <name val="Arial"/>
      <family val="2"/>
      <charset val="238"/>
    </font>
    <font>
      <sz val="10"/>
      <color indexed="52"/>
      <name val="Arial CE"/>
      <family val="2"/>
      <charset val="238"/>
    </font>
    <font>
      <sz val="9"/>
      <name val="Times New Roman"/>
      <family val="1"/>
    </font>
    <font>
      <b/>
      <i/>
      <sz val="9"/>
      <name val="Times New Roman"/>
      <family val="1"/>
    </font>
    <font>
      <i/>
      <sz val="9"/>
      <name val="Times New Roman"/>
      <family val="1"/>
    </font>
    <font>
      <b/>
      <sz val="12"/>
      <name val="Times New Roman"/>
      <family val="1"/>
    </font>
    <font>
      <b/>
      <sz val="18"/>
      <name val="Times New Roman"/>
      <family val="1"/>
    </font>
    <font>
      <b/>
      <sz val="11"/>
      <name val="Times New Roman"/>
      <family val="1"/>
    </font>
    <font>
      <sz val="8"/>
      <name val="Arial"/>
      <family val="2"/>
    </font>
    <font>
      <sz val="14"/>
      <name val="Wingdings"/>
      <charset val="2"/>
    </font>
    <font>
      <b/>
      <sz val="8"/>
      <name val="Trebuchet MS"/>
      <family val="2"/>
    </font>
    <font>
      <sz val="8"/>
      <name val="Arial"/>
      <family val="2"/>
      <charset val="238"/>
    </font>
    <font>
      <b/>
      <sz val="9"/>
      <color indexed="9"/>
      <name val="Arial CE"/>
      <family val="2"/>
      <charset val="238"/>
    </font>
    <font>
      <b/>
      <sz val="9"/>
      <name val="Arial CE"/>
      <family val="2"/>
      <charset val="238"/>
    </font>
    <font>
      <b/>
      <sz val="10"/>
      <color indexed="8"/>
      <name val="Arial CE"/>
      <family val="2"/>
      <charset val="238"/>
    </font>
    <font>
      <sz val="10"/>
      <color indexed="10"/>
      <name val="Arial CE"/>
      <family val="2"/>
      <charset val="238"/>
    </font>
    <font>
      <b/>
      <sz val="18"/>
      <color indexed="56"/>
      <name val="Cambria"/>
      <family val="2"/>
      <charset val="134"/>
    </font>
    <font>
      <b/>
      <sz val="11"/>
      <color indexed="8"/>
      <name val="Calibri"/>
      <family val="2"/>
      <charset val="134"/>
    </font>
    <font>
      <sz val="10"/>
      <color indexed="62"/>
      <name val="Arial CE"/>
      <family val="2"/>
      <charset val="238"/>
    </font>
    <font>
      <b/>
      <sz val="10"/>
      <color indexed="52"/>
      <name val="Arial CE"/>
      <family val="2"/>
      <charset val="238"/>
    </font>
    <font>
      <b/>
      <sz val="10"/>
      <color indexed="63"/>
      <name val="Arial CE"/>
      <family val="2"/>
      <charset val="238"/>
    </font>
    <font>
      <i/>
      <sz val="10"/>
      <color indexed="23"/>
      <name val="Arial CE"/>
      <family val="2"/>
      <charset val="238"/>
    </font>
    <font>
      <sz val="11"/>
      <color indexed="10"/>
      <name val="Calibri"/>
      <family val="2"/>
      <charset val="134"/>
    </font>
    <font>
      <sz val="9"/>
      <name val="Arial"/>
      <family val="2"/>
      <charset val="238"/>
    </font>
    <font>
      <sz val="10"/>
      <color indexed="20"/>
      <name val="Arial CE"/>
      <family val="2"/>
      <charset val="238"/>
    </font>
    <font>
      <sz val="12"/>
      <name val="宋体"/>
      <charset val="134"/>
    </font>
    <font>
      <b/>
      <sz val="8"/>
      <name val="Arial CE"/>
      <charset val="238"/>
    </font>
    <font>
      <sz val="8"/>
      <name val="Arial CE"/>
      <charset val="238"/>
    </font>
    <font>
      <sz val="11"/>
      <color theme="1"/>
      <name val="Calibri"/>
      <family val="2"/>
      <charset val="238"/>
      <scheme val="minor"/>
    </font>
    <font>
      <b/>
      <sz val="10"/>
      <color rgb="FFFF0000"/>
      <name val="Arial CE"/>
      <charset val="238"/>
    </font>
    <font>
      <vertAlign val="superscript"/>
      <sz val="8"/>
      <name val="Arial CE"/>
      <family val="2"/>
      <charset val="238"/>
    </font>
    <font>
      <i/>
      <sz val="8"/>
      <color rgb="FF0070C0"/>
      <name val="Arial CE"/>
      <charset val="238"/>
    </font>
    <font>
      <b/>
      <sz val="14"/>
      <name val="Arial"/>
      <family val="2"/>
      <charset val="238"/>
    </font>
    <font>
      <b/>
      <sz val="10"/>
      <name val="Arial"/>
      <family val="2"/>
      <charset val="238"/>
    </font>
    <font>
      <b/>
      <sz val="9"/>
      <name val="Arial"/>
      <family val="2"/>
      <charset val="238"/>
    </font>
    <font>
      <b/>
      <sz val="12"/>
      <color theme="1"/>
      <name val="Arial"/>
      <family val="2"/>
      <charset val="238"/>
    </font>
    <font>
      <sz val="11"/>
      <color rgb="FF1F497D"/>
      <name val="Calibri"/>
      <family val="2"/>
      <charset val="238"/>
    </font>
  </fonts>
  <fills count="4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8"/>
        <bgColor indexed="23"/>
      </patternFill>
    </fill>
    <fill>
      <patternFill patternType="solid">
        <fgColor indexed="49"/>
        <bgColor indexed="22"/>
      </patternFill>
    </fill>
    <fill>
      <patternFill patternType="solid">
        <fgColor indexed="44"/>
        <bgColor indexed="9"/>
      </patternFill>
    </fill>
    <fill>
      <patternFill patternType="solid">
        <fgColor indexed="55"/>
      </patternFill>
    </fill>
    <fill>
      <patternFill patternType="solid">
        <fgColor indexed="41"/>
        <bgColor indexed="64"/>
      </patternFill>
    </fill>
    <fill>
      <patternFill patternType="solid">
        <fgColor indexed="43"/>
      </patternFill>
    </fill>
    <fill>
      <patternFill patternType="solid">
        <fgColor indexed="26"/>
      </patternFill>
    </fill>
    <fill>
      <patternFill patternType="solid">
        <fgColor indexed="9"/>
        <bgColor indexed="64"/>
      </patternFill>
    </fill>
    <fill>
      <patternFill patternType="gray0625"/>
    </fill>
    <fill>
      <patternFill patternType="solid">
        <fgColor indexed="8"/>
      </patternFill>
    </fill>
    <fill>
      <patternFill patternType="solid">
        <fgColor indexed="23"/>
      </patternFill>
    </fill>
    <fill>
      <patternFill patternType="lightGray">
        <fgColor indexed="22"/>
      </patternFill>
    </fill>
    <fill>
      <patternFill patternType="lightGray">
        <fgColor indexed="22"/>
        <bgColor indexed="9"/>
      </patternFill>
    </fill>
    <fill>
      <patternFill patternType="solid">
        <fgColor indexed="13"/>
        <bgColor indexed="64"/>
      </patternFill>
    </fill>
    <fill>
      <patternFill patternType="solid">
        <fgColor indexed="65"/>
        <bgColor indexed="64"/>
      </patternFill>
    </fill>
    <fill>
      <patternFill patternType="solid">
        <fgColor rgb="FFFFC000"/>
        <bgColor indexed="64"/>
      </patternFill>
    </fill>
    <fill>
      <patternFill patternType="solid">
        <fgColor theme="4" tint="0.79998168889431442"/>
        <bgColor indexed="64"/>
      </patternFill>
    </fill>
    <fill>
      <patternFill patternType="solid">
        <fgColor indexed="22"/>
        <bgColor indexed="64"/>
      </patternFill>
    </fill>
    <fill>
      <patternFill patternType="solid">
        <fgColor theme="3" tint="0.79998168889431442"/>
        <bgColor indexed="64"/>
      </patternFill>
    </fill>
  </fills>
  <borders count="81">
    <border>
      <left/>
      <right/>
      <top/>
      <bottom/>
      <diagonal/>
    </border>
    <border>
      <left style="thin">
        <color indexed="64"/>
      </left>
      <right style="hair">
        <color indexed="64"/>
      </right>
      <top style="thin">
        <color indexed="64"/>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n">
        <color indexed="64"/>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right style="thin">
        <color indexed="8"/>
      </right>
      <top/>
      <bottom style="thin">
        <color indexed="8"/>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445">
    <xf numFmtId="0" fontId="0" fillId="0" borderId="0"/>
    <xf numFmtId="0" fontId="5" fillId="0" borderId="0" applyProtection="0"/>
    <xf numFmtId="0" fontId="17" fillId="0" borderId="0" applyProtection="0"/>
    <xf numFmtId="0" fontId="5" fillId="0" borderId="0" applyProtection="0"/>
    <xf numFmtId="0" fontId="17" fillId="0" borderId="0" applyProtection="0"/>
    <xf numFmtId="0" fontId="50" fillId="0" borderId="0"/>
    <xf numFmtId="0" fontId="51" fillId="0" borderId="0"/>
    <xf numFmtId="0" fontId="50" fillId="0" borderId="0"/>
    <xf numFmtId="0" fontId="51" fillId="0" borderId="0"/>
    <xf numFmtId="0" fontId="52" fillId="0" borderId="0"/>
    <xf numFmtId="0" fontId="51" fillId="0" borderId="0"/>
    <xf numFmtId="0" fontId="52"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 fillId="0" borderId="0" applyProtection="0"/>
    <xf numFmtId="0" fontId="17" fillId="0" borderId="0" applyProtection="0"/>
    <xf numFmtId="0" fontId="40" fillId="0" borderId="0"/>
    <xf numFmtId="0" fontId="51" fillId="0" borderId="0"/>
    <xf numFmtId="0" fontId="52" fillId="0" borderId="0"/>
    <xf numFmtId="0" fontId="50" fillId="0" borderId="0"/>
    <xf numFmtId="0" fontId="51" fillId="0" borderId="0"/>
    <xf numFmtId="0" fontId="52" fillId="0" borderId="0"/>
    <xf numFmtId="0" fontId="50" fillId="0" borderId="0"/>
    <xf numFmtId="0" fontId="51" fillId="0" borderId="0"/>
    <xf numFmtId="0" fontId="52" fillId="0" borderId="0"/>
    <xf numFmtId="0" fontId="51" fillId="0" borderId="0"/>
    <xf numFmtId="0" fontId="51" fillId="0" borderId="0"/>
    <xf numFmtId="0" fontId="50" fillId="0" borderId="0"/>
    <xf numFmtId="0" fontId="50" fillId="0" borderId="0"/>
    <xf numFmtId="0" fontId="51" fillId="0" borderId="0"/>
    <xf numFmtId="0" fontId="50" fillId="0" borderId="0"/>
    <xf numFmtId="0" fontId="40" fillId="0" borderId="0"/>
    <xf numFmtId="0" fontId="51" fillId="0" borderId="0"/>
    <xf numFmtId="0" fontId="52" fillId="0" borderId="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40" fillId="0" borderId="0"/>
    <xf numFmtId="0" fontId="40" fillId="0" borderId="0"/>
    <xf numFmtId="0" fontId="40" fillId="0" borderId="0"/>
    <xf numFmtId="0" fontId="50" fillId="0" borderId="0"/>
    <xf numFmtId="0" fontId="50" fillId="0" borderId="0"/>
    <xf numFmtId="0" fontId="50" fillId="0" borderId="0"/>
    <xf numFmtId="0" fontId="53" fillId="0" borderId="0"/>
    <xf numFmtId="0" fontId="51" fillId="0" borderId="0"/>
    <xf numFmtId="0" fontId="52" fillId="0" borderId="0"/>
    <xf numFmtId="0" fontId="51" fillId="0" borderId="0"/>
    <xf numFmtId="0" fontId="52" fillId="0" borderId="0"/>
    <xf numFmtId="0" fontId="51" fillId="0" borderId="0"/>
    <xf numFmtId="0" fontId="52" fillId="0" borderId="0"/>
    <xf numFmtId="0" fontId="51" fillId="0" borderId="0"/>
    <xf numFmtId="0" fontId="52" fillId="0" borderId="0"/>
    <xf numFmtId="0" fontId="51" fillId="0" borderId="0"/>
    <xf numFmtId="0" fontId="52" fillId="0" borderId="0"/>
    <xf numFmtId="0" fontId="51" fillId="0" borderId="0"/>
    <xf numFmtId="0" fontId="52" fillId="0" borderId="0"/>
    <xf numFmtId="0" fontId="51" fillId="0" borderId="0"/>
    <xf numFmtId="0" fontId="52" fillId="0" borderId="0"/>
    <xf numFmtId="0" fontId="51" fillId="0" borderId="0"/>
    <xf numFmtId="0" fontId="52" fillId="0" borderId="0"/>
    <xf numFmtId="0" fontId="50" fillId="0" borderId="0"/>
    <xf numFmtId="0" fontId="40" fillId="0" borderId="0"/>
    <xf numFmtId="0" fontId="40" fillId="0" borderId="0"/>
    <xf numFmtId="0" fontId="40" fillId="0" borderId="0"/>
    <xf numFmtId="0" fontId="17" fillId="0" borderId="0" applyProtection="0"/>
    <xf numFmtId="0" fontId="4" fillId="0" borderId="0"/>
    <xf numFmtId="0" fontId="40" fillId="0" borderId="0"/>
    <xf numFmtId="0" fontId="51" fillId="0" borderId="0"/>
    <xf numFmtId="0" fontId="52" fillId="0" borderId="0"/>
    <xf numFmtId="0" fontId="51" fillId="0" borderId="0"/>
    <xf numFmtId="0" fontId="50" fillId="0" borderId="0"/>
    <xf numFmtId="0" fontId="50" fillId="0" borderId="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7" fillId="0" borderId="0"/>
    <xf numFmtId="0" fontId="7" fillId="0" borderId="0"/>
    <xf numFmtId="0" fontId="7" fillId="0" borderId="0"/>
    <xf numFmtId="0" fontId="7" fillId="0" borderId="0"/>
    <xf numFmtId="0" fontId="45" fillId="0" borderId="0"/>
    <xf numFmtId="0" fontId="7" fillId="0" borderId="0"/>
    <xf numFmtId="0" fontId="7" fillId="0" borderId="0"/>
    <xf numFmtId="0" fontId="7" fillId="0" borderId="0"/>
    <xf numFmtId="0" fontId="51" fillId="0" borderId="0"/>
    <xf numFmtId="0" fontId="51" fillId="0" borderId="0"/>
    <xf numFmtId="0" fontId="50" fillId="0" borderId="0"/>
    <xf numFmtId="0" fontId="51" fillId="0" borderId="0"/>
    <xf numFmtId="0" fontId="52"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1" fillId="0" borderId="0"/>
    <xf numFmtId="0" fontId="52"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40" fillId="0" borderId="0"/>
    <xf numFmtId="0" fontId="50" fillId="0" borderId="0"/>
    <xf numFmtId="0" fontId="54" fillId="0" borderId="0">
      <alignment vertical="top"/>
    </xf>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5" fillId="0" borderId="0" applyProtection="0"/>
    <xf numFmtId="0" fontId="17" fillId="0" borderId="0" applyProtection="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55" fillId="2" borderId="0" applyNumberFormat="0" applyBorder="0" applyAlignment="0" applyProtection="0"/>
    <xf numFmtId="0" fontId="55" fillId="3" borderId="0" applyNumberFormat="0" applyBorder="0" applyAlignment="0" applyProtection="0"/>
    <xf numFmtId="0" fontId="55" fillId="4" borderId="0" applyNumberFormat="0" applyBorder="0" applyAlignment="0" applyProtection="0"/>
    <xf numFmtId="0" fontId="55" fillId="5" borderId="0" applyNumberFormat="0" applyBorder="0" applyAlignment="0" applyProtection="0"/>
    <xf numFmtId="0" fontId="55" fillId="6" borderId="0" applyNumberFormat="0" applyBorder="0" applyAlignment="0" applyProtection="0"/>
    <xf numFmtId="0" fontId="55" fillId="7" borderId="0" applyNumberFormat="0" applyBorder="0" applyAlignment="0" applyProtection="0"/>
    <xf numFmtId="0" fontId="56" fillId="2" borderId="0" applyNumberFormat="0" applyBorder="0" applyAlignment="0" applyProtection="0"/>
    <xf numFmtId="0" fontId="56" fillId="3" borderId="0" applyNumberFormat="0" applyBorder="0" applyAlignment="0" applyProtection="0"/>
    <xf numFmtId="0" fontId="56" fillId="4" borderId="0" applyNumberFormat="0" applyBorder="0" applyAlignment="0" applyProtection="0"/>
    <xf numFmtId="0" fontId="56" fillId="5"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55" fillId="8"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5" borderId="0" applyNumberFormat="0" applyBorder="0" applyAlignment="0" applyProtection="0"/>
    <xf numFmtId="0" fontId="55" fillId="8" borderId="0" applyNumberFormat="0" applyBorder="0" applyAlignment="0" applyProtection="0"/>
    <xf numFmtId="0" fontId="55" fillId="11"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5" borderId="0" applyNumberFormat="0" applyBorder="0" applyAlignment="0" applyProtection="0"/>
    <xf numFmtId="0" fontId="56" fillId="8" borderId="0" applyNumberFormat="0" applyBorder="0" applyAlignment="0" applyProtection="0"/>
    <xf numFmtId="0" fontId="56"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8" fillId="12" borderId="0" applyNumberFormat="0" applyBorder="0" applyAlignment="0" applyProtection="0"/>
    <xf numFmtId="0" fontId="58" fillId="9" borderId="0" applyNumberFormat="0" applyBorder="0" applyAlignment="0" applyProtection="0"/>
    <xf numFmtId="0" fontId="58" fillId="10"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5" borderId="0" applyNumberFormat="0" applyBorder="0" applyAlignment="0" applyProtection="0"/>
    <xf numFmtId="0" fontId="58" fillId="16"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9" borderId="0" applyNumberFormat="0" applyBorder="0" applyAlignment="0" applyProtection="0"/>
    <xf numFmtId="0" fontId="59" fillId="3" borderId="0" applyNumberFormat="0" applyBorder="0" applyAlignment="0" applyProtection="0"/>
    <xf numFmtId="49" fontId="60" fillId="0" borderId="1" applyNumberFormat="0" applyFont="0" applyAlignment="0">
      <alignment horizontal="left" vertical="center" wrapText="1"/>
    </xf>
    <xf numFmtId="0" fontId="61" fillId="0" borderId="0" applyNumberFormat="0" applyFill="0" applyBorder="0" applyAlignment="0"/>
    <xf numFmtId="0" fontId="62" fillId="20" borderId="2" applyNumberFormat="0" applyAlignment="0" applyProtection="0"/>
    <xf numFmtId="0" fontId="24" fillId="0" borderId="3" applyNumberFormat="0" applyFill="0" applyAlignment="0" applyProtection="0"/>
    <xf numFmtId="181" fontId="63" fillId="0" borderId="0" applyFont="0" applyFill="0" applyBorder="0" applyAlignment="0" applyProtection="0"/>
    <xf numFmtId="169" fontId="53" fillId="0" borderId="0" applyFont="0" applyFill="0" applyBorder="0" applyAlignment="0" applyProtection="0"/>
    <xf numFmtId="182" fontId="63" fillId="0" borderId="0" applyFont="0" applyFill="0" applyBorder="0" applyAlignment="0" applyProtection="0"/>
    <xf numFmtId="6" fontId="63" fillId="0" borderId="0" applyFont="0" applyFill="0" applyBorder="0" applyAlignment="0" applyProtection="0"/>
    <xf numFmtId="173" fontId="53" fillId="0" borderId="0" applyFont="0" applyFill="0" applyBorder="0" applyAlignment="0" applyProtection="0"/>
    <xf numFmtId="8" fontId="63" fillId="0" borderId="0" applyFont="0" applyFill="0" applyBorder="0" applyAlignment="0" applyProtection="0"/>
    <xf numFmtId="41" fontId="5" fillId="0" borderId="0" applyFont="0" applyFill="0" applyBorder="0" applyAlignment="0" applyProtection="0"/>
    <xf numFmtId="171" fontId="17" fillId="0" borderId="0" applyFill="0" applyBorder="0" applyAlignment="0" applyProtection="0"/>
    <xf numFmtId="166" fontId="7" fillId="0" borderId="0" applyFont="0" applyFill="0" applyBorder="0" applyAlignment="0" applyProtection="0"/>
    <xf numFmtId="168" fontId="7" fillId="0" borderId="0" applyFont="0" applyFill="0" applyBorder="0" applyAlignment="0" applyProtection="0"/>
    <xf numFmtId="0" fontId="64" fillId="4" borderId="0" applyNumberFormat="0" applyBorder="0" applyAlignment="0" applyProtection="0"/>
    <xf numFmtId="172" fontId="45" fillId="0" borderId="0" applyFont="0" applyFill="0" applyBorder="0" applyAlignment="0" applyProtection="0"/>
    <xf numFmtId="179" fontId="45" fillId="0" borderId="0" applyFont="0" applyFill="0" applyBorder="0" applyAlignment="0" applyProtection="0"/>
    <xf numFmtId="183" fontId="16" fillId="0" borderId="0" applyFont="0" applyFill="0" applyBorder="0" applyAlignment="0" applyProtection="0"/>
    <xf numFmtId="172" fontId="53" fillId="0" borderId="0" applyFont="0" applyFill="0" applyBorder="0" applyAlignment="0" applyProtection="0"/>
    <xf numFmtId="0" fontId="65" fillId="0" borderId="0"/>
    <xf numFmtId="0" fontId="66" fillId="0" borderId="0" applyNumberFormat="0" applyFill="0" applyBorder="0" applyAlignment="0" applyProtection="0"/>
    <xf numFmtId="0" fontId="8" fillId="0" borderId="0"/>
    <xf numFmtId="0" fontId="67" fillId="4" borderId="0" applyNumberFormat="0" applyBorder="0" applyAlignment="0" applyProtection="0"/>
    <xf numFmtId="0" fontId="68" fillId="21" borderId="0">
      <alignment horizontal="center"/>
    </xf>
    <xf numFmtId="0" fontId="69" fillId="22" borderId="0">
      <alignment horizontal="left" vertical="center" indent="1"/>
    </xf>
    <xf numFmtId="0" fontId="70" fillId="22" borderId="0">
      <alignment horizontal="left" vertical="center" indent="1"/>
    </xf>
    <xf numFmtId="0" fontId="70" fillId="22" borderId="0">
      <alignment horizontal="left" vertical="center" indent="1"/>
    </xf>
    <xf numFmtId="0" fontId="71" fillId="23" borderId="0">
      <alignment horizontal="left" vertical="center" indent="2"/>
    </xf>
    <xf numFmtId="0" fontId="72" fillId="23" borderId="0">
      <alignment horizontal="left" vertical="center" indent="2"/>
    </xf>
    <xf numFmtId="0" fontId="71" fillId="23" borderId="0">
      <alignment horizontal="left" vertical="center" indent="2"/>
    </xf>
    <xf numFmtId="0" fontId="53" fillId="0" borderId="4" applyBorder="0">
      <alignment horizontal="left" vertical="center" indent="3"/>
    </xf>
    <xf numFmtId="0" fontId="73" fillId="0" borderId="4" applyBorder="0">
      <alignment horizontal="left" vertical="center" indent="3"/>
    </xf>
    <xf numFmtId="0" fontId="53" fillId="0" borderId="4" applyBorder="0">
      <alignment horizontal="left" vertical="center" indent="3"/>
    </xf>
    <xf numFmtId="0" fontId="74" fillId="0" borderId="5" applyNumberFormat="0" applyFill="0" applyAlignment="0" applyProtection="0"/>
    <xf numFmtId="0" fontId="75" fillId="0" borderId="6" applyNumberFormat="0" applyFill="0" applyAlignment="0" applyProtection="0"/>
    <xf numFmtId="0" fontId="76" fillId="0" borderId="7" applyNumberFormat="0" applyFill="0" applyAlignment="0" applyProtection="0"/>
    <xf numFmtId="0" fontId="76" fillId="0" borderId="0" applyNumberFormat="0" applyFill="0" applyBorder="0" applyAlignment="0" applyProtection="0"/>
    <xf numFmtId="0" fontId="49" fillId="0" borderId="8"/>
    <xf numFmtId="0" fontId="9" fillId="0" borderId="0"/>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77" fillId="24" borderId="9" applyNumberFormat="0" applyAlignment="0" applyProtection="0"/>
    <xf numFmtId="0" fontId="25" fillId="3" borderId="0" applyNumberFormat="0" applyBorder="0" applyAlignment="0" applyProtection="0"/>
    <xf numFmtId="0" fontId="78" fillId="7" borderId="2" applyNumberFormat="0" applyAlignment="0" applyProtection="0"/>
    <xf numFmtId="0" fontId="79" fillId="0" borderId="0"/>
    <xf numFmtId="0" fontId="80" fillId="0" borderId="0"/>
    <xf numFmtId="175" fontId="45" fillId="0" borderId="0" applyFont="0" applyFill="0" applyBorder="0" applyAlignment="0" applyProtection="0"/>
    <xf numFmtId="178" fontId="45" fillId="0" borderId="0" applyFont="0" applyFill="0" applyBorder="0" applyAlignment="0" applyProtection="0"/>
    <xf numFmtId="0" fontId="81" fillId="24" borderId="9" applyNumberFormat="0" applyAlignment="0" applyProtection="0"/>
    <xf numFmtId="0" fontId="26" fillId="24" borderId="9" applyNumberFormat="0" applyAlignment="0" applyProtection="0"/>
    <xf numFmtId="0" fontId="82" fillId="0" borderId="10" applyNumberFormat="0" applyFill="0" applyAlignment="0" applyProtection="0"/>
    <xf numFmtId="44" fontId="45" fillId="0" borderId="0" applyFont="0" applyFill="0" applyBorder="0" applyAlignment="0" applyProtection="0"/>
    <xf numFmtId="44" fontId="45" fillId="0" borderId="0" applyFont="0" applyFill="0" applyBorder="0" applyAlignment="0" applyProtection="0"/>
    <xf numFmtId="44" fontId="45" fillId="0" borderId="0" applyFont="0" applyFill="0" applyBorder="0" applyAlignment="0" applyProtection="0"/>
    <xf numFmtId="44" fontId="45" fillId="0" borderId="0" applyFont="0" applyBorder="0" applyAlignment="0" applyProtection="0"/>
    <xf numFmtId="44" fontId="45" fillId="0" borderId="0" applyFont="0" applyBorder="0" applyAlignment="0" applyProtection="0"/>
    <xf numFmtId="44" fontId="7" fillId="0" borderId="0" applyFont="0" applyBorder="0" applyAlignment="0" applyProtection="0"/>
    <xf numFmtId="180" fontId="17" fillId="0" borderId="0" applyFill="0" applyBorder="0" applyAlignment="0" applyProtection="0"/>
    <xf numFmtId="44" fontId="17" fillId="0" borderId="0" applyFont="0" applyFill="0" applyBorder="0" applyAlignment="0" applyProtection="0"/>
    <xf numFmtId="49" fontId="17" fillId="0" borderId="11" applyNumberFormat="0">
      <alignment vertical="center" wrapText="1"/>
    </xf>
    <xf numFmtId="0" fontId="83" fillId="25" borderId="12"/>
    <xf numFmtId="0" fontId="27" fillId="0" borderId="5" applyNumberFormat="0" applyFill="0" applyAlignment="0" applyProtection="0"/>
    <xf numFmtId="0" fontId="84" fillId="0" borderId="5" applyNumberFormat="0" applyFill="0" applyAlignment="0" applyProtection="0"/>
    <xf numFmtId="0" fontId="28" fillId="0" borderId="6" applyNumberFormat="0" applyFill="0" applyAlignment="0" applyProtection="0"/>
    <xf numFmtId="0" fontId="85" fillId="0" borderId="6" applyNumberFormat="0" applyFill="0" applyAlignment="0" applyProtection="0"/>
    <xf numFmtId="0" fontId="29" fillId="0" borderId="7" applyNumberFormat="0" applyFill="0" applyAlignment="0" applyProtection="0"/>
    <xf numFmtId="0" fontId="86" fillId="0" borderId="7" applyNumberFormat="0" applyFill="0" applyAlignment="0" applyProtection="0"/>
    <xf numFmtId="0" fontId="29" fillId="0" borderId="0" applyNumberFormat="0" applyFill="0" applyBorder="0" applyAlignment="0" applyProtection="0"/>
    <xf numFmtId="0" fontId="86" fillId="0" borderId="0" applyNumberFormat="0" applyFill="0" applyBorder="0" applyAlignment="0" applyProtection="0"/>
    <xf numFmtId="0" fontId="30" fillId="0" borderId="0" applyNumberFormat="0" applyFill="0" applyBorder="0" applyAlignment="0" applyProtection="0"/>
    <xf numFmtId="0" fontId="87" fillId="0" borderId="0"/>
    <xf numFmtId="0" fontId="88" fillId="26" borderId="0" applyNumberFormat="0" applyBorder="0" applyAlignment="0" applyProtection="0"/>
    <xf numFmtId="0" fontId="89" fillId="26" borderId="0" applyNumberFormat="0" applyBorder="0" applyAlignment="0" applyProtection="0"/>
    <xf numFmtId="0" fontId="31" fillId="26" borderId="0" applyNumberFormat="0" applyBorder="0" applyAlignment="0" applyProtection="0"/>
    <xf numFmtId="0" fontId="5" fillId="0" borderId="0" applyNumberFormat="0" applyFill="0" applyBorder="0" applyAlignment="0" applyProtection="0"/>
    <xf numFmtId="0" fontId="17" fillId="0" borderId="0" applyNumberFormat="0" applyFill="0" applyBorder="0" applyAlignment="0" applyProtection="0"/>
    <xf numFmtId="0" fontId="90" fillId="0" borderId="0"/>
    <xf numFmtId="0" fontId="53" fillId="0" borderId="0"/>
    <xf numFmtId="0" fontId="45" fillId="0" borderId="0"/>
    <xf numFmtId="0" fontId="53" fillId="0" borderId="0"/>
    <xf numFmtId="0" fontId="53" fillId="0" borderId="0"/>
    <xf numFmtId="0" fontId="90" fillId="0" borderId="0"/>
    <xf numFmtId="0" fontId="45" fillId="0" borderId="0"/>
    <xf numFmtId="0" fontId="45" fillId="0" borderId="0"/>
    <xf numFmtId="0" fontId="45" fillId="0" borderId="0"/>
    <xf numFmtId="0" fontId="45" fillId="0" borderId="0"/>
    <xf numFmtId="0" fontId="45" fillId="0" borderId="0"/>
    <xf numFmtId="0" fontId="45" fillId="0" borderId="0"/>
    <xf numFmtId="0" fontId="22" fillId="0" borderId="0"/>
    <xf numFmtId="0" fontId="22" fillId="0" borderId="0"/>
    <xf numFmtId="0" fontId="45" fillId="0" borderId="0"/>
    <xf numFmtId="0" fontId="22" fillId="0" borderId="0"/>
    <xf numFmtId="0" fontId="22" fillId="0" borderId="0"/>
    <xf numFmtId="0" fontId="22" fillId="0" borderId="0"/>
    <xf numFmtId="0" fontId="43" fillId="0" borderId="0"/>
    <xf numFmtId="0" fontId="43" fillId="0" borderId="0"/>
    <xf numFmtId="0" fontId="121" fillId="0" borderId="0"/>
    <xf numFmtId="0" fontId="121" fillId="0" borderId="0"/>
    <xf numFmtId="0" fontId="5" fillId="0" borderId="0"/>
    <xf numFmtId="0" fontId="14" fillId="0" borderId="0"/>
    <xf numFmtId="0" fontId="44" fillId="0" borderId="0"/>
    <xf numFmtId="0" fontId="45" fillId="0" borderId="0"/>
    <xf numFmtId="0" fontId="45" fillId="0" borderId="0"/>
    <xf numFmtId="0" fontId="22" fillId="0" borderId="0"/>
    <xf numFmtId="0" fontId="45" fillId="0" borderId="0"/>
    <xf numFmtId="0" fontId="45" fillId="0" borderId="0" applyNumberFormat="0" applyFont="0" applyFill="0" applyBorder="0" applyAlignment="0" applyProtection="0">
      <alignment vertical="top"/>
    </xf>
    <xf numFmtId="0" fontId="22" fillId="0" borderId="0"/>
    <xf numFmtId="0" fontId="46" fillId="0" borderId="0"/>
    <xf numFmtId="0" fontId="17" fillId="0" borderId="0"/>
    <xf numFmtId="0" fontId="5" fillId="0" borderId="0"/>
    <xf numFmtId="0" fontId="16" fillId="0" borderId="0"/>
    <xf numFmtId="0" fontId="45" fillId="0" borderId="0"/>
    <xf numFmtId="0" fontId="17" fillId="0" borderId="0"/>
    <xf numFmtId="0" fontId="46" fillId="0" borderId="0"/>
    <xf numFmtId="0" fontId="45" fillId="0" borderId="0"/>
    <xf numFmtId="0" fontId="45" fillId="0" borderId="0"/>
    <xf numFmtId="0" fontId="5" fillId="0" borderId="0"/>
    <xf numFmtId="0" fontId="22" fillId="0" borderId="0"/>
    <xf numFmtId="0" fontId="22" fillId="0" borderId="0"/>
    <xf numFmtId="0" fontId="47" fillId="0" borderId="0"/>
    <xf numFmtId="0" fontId="16" fillId="0" borderId="0"/>
    <xf numFmtId="0" fontId="4" fillId="0" borderId="0"/>
    <xf numFmtId="0" fontId="16" fillId="0" borderId="0"/>
    <xf numFmtId="0" fontId="63" fillId="0" borderId="0"/>
    <xf numFmtId="0" fontId="45" fillId="27" borderId="13" applyNumberFormat="0" applyFont="0" applyAlignment="0" applyProtection="0"/>
    <xf numFmtId="0" fontId="91" fillId="20" borderId="14" applyNumberFormat="0" applyAlignment="0" applyProtection="0"/>
    <xf numFmtId="0" fontId="10" fillId="0" borderId="0"/>
    <xf numFmtId="0" fontId="92" fillId="28" borderId="0"/>
    <xf numFmtId="0" fontId="93" fillId="0" borderId="0">
      <alignment horizontal="justify" vertical="top" wrapText="1"/>
    </xf>
    <xf numFmtId="0" fontId="2" fillId="27" borderId="13" applyNumberFormat="0" applyFont="0" applyAlignment="0" applyProtection="0"/>
    <xf numFmtId="0" fontId="45" fillId="27" borderId="13" applyNumberFormat="0" applyFont="0" applyAlignment="0" applyProtection="0"/>
    <xf numFmtId="0" fontId="45" fillId="27" borderId="13" applyNumberFormat="0" applyFont="0" applyAlignment="0" applyProtection="0"/>
    <xf numFmtId="0" fontId="94" fillId="0" borderId="10" applyNumberFormat="0" applyFill="0" applyAlignment="0" applyProtection="0"/>
    <xf numFmtId="0" fontId="95" fillId="0" borderId="0">
      <alignment horizontal="left" vertical="top"/>
    </xf>
    <xf numFmtId="0" fontId="96" fillId="0" borderId="0">
      <alignment horizontal="left" vertical="top"/>
    </xf>
    <xf numFmtId="0" fontId="97" fillId="0" borderId="0">
      <alignment horizontal="left" vertical="top"/>
    </xf>
    <xf numFmtId="0" fontId="98" fillId="29" borderId="15">
      <alignment horizontal="left"/>
    </xf>
    <xf numFmtId="0" fontId="99" fillId="1" borderId="0">
      <alignment horizontal="center" vertical="center"/>
    </xf>
    <xf numFmtId="0" fontId="99" fillId="1" borderId="16">
      <alignment horizontal="centerContinuous" vertical="center"/>
    </xf>
    <xf numFmtId="0" fontId="100" fillId="29" borderId="11">
      <alignment horizontal="left" vertical="center"/>
    </xf>
    <xf numFmtId="0" fontId="95" fillId="0" borderId="0">
      <alignment horizontal="left" vertical="top"/>
    </xf>
    <xf numFmtId="174" fontId="95" fillId="0" borderId="0">
      <alignment horizontal="right" vertical="top"/>
    </xf>
    <xf numFmtId="0" fontId="96" fillId="0" borderId="0">
      <alignment horizontal="centerContinuous" vertical="top"/>
    </xf>
    <xf numFmtId="9" fontId="45" fillId="0" borderId="0" applyFont="0" applyFill="0" applyBorder="0" applyAlignment="0" applyProtection="0"/>
    <xf numFmtId="9" fontId="48" fillId="0" borderId="0" applyFont="0" applyFill="0" applyBorder="0" applyAlignment="0" applyProtection="0"/>
    <xf numFmtId="9" fontId="46" fillId="0" borderId="0" applyFont="0" applyFill="0" applyBorder="0" applyAlignment="0" applyProtection="0"/>
    <xf numFmtId="9" fontId="45" fillId="0" borderId="0" applyFont="0" applyFill="0" applyBorder="0" applyAlignment="0" applyProtection="0"/>
    <xf numFmtId="9" fontId="53"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7" fillId="0" borderId="0" applyFont="0" applyFill="0" applyBorder="0" applyAlignment="0" applyProtection="0"/>
    <xf numFmtId="0" fontId="32" fillId="0" borderId="10" applyNumberFormat="0" applyFill="0" applyAlignment="0" applyProtection="0"/>
    <xf numFmtId="0" fontId="101" fillId="0" borderId="11">
      <alignment horizontal="center" vertical="center"/>
    </xf>
    <xf numFmtId="170" fontId="102" fillId="0" borderId="0">
      <alignment horizontal="center" vertical="center"/>
    </xf>
    <xf numFmtId="3" fontId="60" fillId="0" borderId="11" applyFill="0">
      <alignment horizontal="right" vertical="center"/>
    </xf>
    <xf numFmtId="0" fontId="101" fillId="0" borderId="17">
      <alignment horizontal="left" vertical="center" wrapText="1" indent="1"/>
    </xf>
    <xf numFmtId="0" fontId="103" fillId="0" borderId="18">
      <alignment horizontal="left" vertical="center" wrapText="1" indent="1"/>
    </xf>
    <xf numFmtId="0" fontId="104" fillId="0" borderId="17">
      <alignment horizontal="left" vertical="center" wrapText="1" indent="1"/>
    </xf>
    <xf numFmtId="0" fontId="101" fillId="0" borderId="0">
      <alignment horizontal="left" vertical="center" wrapText="1" indent="1"/>
    </xf>
    <xf numFmtId="0" fontId="60" fillId="0" borderId="11">
      <alignment horizontal="left" vertical="center" wrapText="1"/>
    </xf>
    <xf numFmtId="0" fontId="39" fillId="0" borderId="0"/>
    <xf numFmtId="0" fontId="105" fillId="30" borderId="0"/>
    <xf numFmtId="184" fontId="105" fillId="30" borderId="0"/>
    <xf numFmtId="0" fontId="106" fillId="31" borderId="0"/>
    <xf numFmtId="0" fontId="107" fillId="0" borderId="3" applyNumberFormat="0" applyFill="0" applyAlignment="0" applyProtection="0"/>
    <xf numFmtId="0" fontId="33" fillId="4" borderId="0" applyNumberFormat="0" applyBorder="0" applyAlignment="0" applyProtection="0"/>
    <xf numFmtId="0" fontId="45" fillId="0" borderId="0"/>
    <xf numFmtId="0" fontId="6" fillId="0" borderId="0"/>
    <xf numFmtId="0" fontId="11" fillId="32" borderId="0">
      <alignment horizontal="left"/>
    </xf>
    <xf numFmtId="0" fontId="12" fillId="33" borderId="0"/>
    <xf numFmtId="0" fontId="4" fillId="0" borderId="0"/>
    <xf numFmtId="0" fontId="40" fillId="0" borderId="0"/>
    <xf numFmtId="0" fontId="5" fillId="0" borderId="0" applyProtection="0"/>
    <xf numFmtId="0" fontId="48" fillId="0" borderId="0">
      <alignment vertical="top"/>
    </xf>
    <xf numFmtId="0" fontId="5" fillId="0" borderId="0" applyProtection="0"/>
    <xf numFmtId="0" fontId="48" fillId="0" borderId="0">
      <alignment vertical="top"/>
    </xf>
    <xf numFmtId="0" fontId="54" fillId="0" borderId="0">
      <alignment vertical="top"/>
    </xf>
    <xf numFmtId="0" fontId="17" fillId="0" borderId="0" applyProtection="0"/>
    <xf numFmtId="0" fontId="34" fillId="0" borderId="0" applyNumberFormat="0" applyFill="0" applyBorder="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0" fontId="30" fillId="0" borderId="0" applyNumberFormat="0" applyFill="0" applyBorder="0" applyAlignment="0" applyProtection="0"/>
    <xf numFmtId="0" fontId="110" fillId="0" borderId="3" applyNumberFormat="0" applyFill="0" applyAlignment="0" applyProtection="0"/>
    <xf numFmtId="0" fontId="11" fillId="0" borderId="0"/>
    <xf numFmtId="0" fontId="13" fillId="34" borderId="19">
      <alignment vertical="center"/>
    </xf>
    <xf numFmtId="176" fontId="45" fillId="0" borderId="0" applyFont="0" applyFill="0" applyBorder="0" applyAlignment="0" applyProtection="0"/>
    <xf numFmtId="177" fontId="45" fillId="0" borderId="0" applyFont="0" applyFill="0" applyBorder="0" applyAlignment="0" applyProtection="0"/>
    <xf numFmtId="0" fontId="35" fillId="7" borderId="2" applyNumberFormat="0" applyAlignment="0" applyProtection="0"/>
    <xf numFmtId="0" fontId="111" fillId="7" borderId="2" applyNumberFormat="0" applyAlignment="0" applyProtection="0"/>
    <xf numFmtId="0" fontId="36" fillId="20" borderId="2" applyNumberFormat="0" applyAlignment="0" applyProtection="0"/>
    <xf numFmtId="0" fontId="112" fillId="20" borderId="2" applyNumberFormat="0" applyAlignment="0" applyProtection="0"/>
    <xf numFmtId="0" fontId="37" fillId="20" borderId="14" applyNumberFormat="0" applyAlignment="0" applyProtection="0"/>
    <xf numFmtId="0" fontId="113" fillId="20" borderId="14" applyNumberFormat="0" applyAlignment="0" applyProtection="0"/>
    <xf numFmtId="0" fontId="38" fillId="0" borderId="0" applyNumberFormat="0" applyFill="0" applyBorder="0" applyAlignment="0" applyProtection="0"/>
    <xf numFmtId="0" fontId="114" fillId="0" borderId="0" applyNumberFormat="0" applyFill="0" applyBorder="0" applyAlignment="0" applyProtection="0"/>
    <xf numFmtId="165" fontId="7" fillId="0" borderId="0" applyFont="0" applyFill="0" applyBorder="0" applyAlignment="0" applyProtection="0"/>
    <xf numFmtId="167" fontId="7" fillId="0" borderId="0" applyFont="0" applyFill="0" applyBorder="0" applyAlignment="0" applyProtection="0"/>
    <xf numFmtId="0" fontId="115" fillId="0" borderId="0" applyNumberFormat="0" applyFill="0" applyBorder="0" applyAlignment="0" applyProtection="0"/>
    <xf numFmtId="0" fontId="5" fillId="0" borderId="0"/>
    <xf numFmtId="184" fontId="20" fillId="0" borderId="0"/>
    <xf numFmtId="0" fontId="20" fillId="0" borderId="0"/>
    <xf numFmtId="0" fontId="20" fillId="0" borderId="0"/>
    <xf numFmtId="3" fontId="116" fillId="0" borderId="0"/>
    <xf numFmtId="0" fontId="117" fillId="3"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3" fillId="0" borderId="0"/>
    <xf numFmtId="0" fontId="118" fillId="0" borderId="0">
      <alignment vertical="center"/>
    </xf>
    <xf numFmtId="0" fontId="1" fillId="0" borderId="0"/>
  </cellStyleXfs>
  <cellXfs count="243">
    <xf numFmtId="0" fontId="0" fillId="0" borderId="0" xfId="0"/>
    <xf numFmtId="0" fontId="14" fillId="0" borderId="19" xfId="346" applyFont="1" applyBorder="1" applyAlignment="1">
      <alignment horizontal="center" vertical="center"/>
    </xf>
    <xf numFmtId="0" fontId="19" fillId="35" borderId="19" xfId="344" applyFont="1" applyFill="1" applyBorder="1" applyAlignment="1">
      <alignment horizontal="center" vertical="center"/>
    </xf>
    <xf numFmtId="164" fontId="19" fillId="35" borderId="19" xfId="344" applyNumberFormat="1" applyFont="1" applyFill="1" applyBorder="1" applyAlignment="1">
      <alignment horizontal="center" vertical="center"/>
    </xf>
    <xf numFmtId="0" fontId="3" fillId="0" borderId="21" xfId="344" applyFont="1" applyBorder="1" applyAlignment="1">
      <alignment horizontal="center" vertical="center"/>
    </xf>
    <xf numFmtId="0" fontId="14" fillId="0" borderId="22" xfId="344" applyFont="1" applyBorder="1" applyAlignment="1">
      <alignment vertical="center"/>
    </xf>
    <xf numFmtId="0" fontId="3" fillId="0" borderId="23" xfId="344" applyFont="1" applyBorder="1" applyAlignment="1">
      <alignment vertical="center"/>
    </xf>
    <xf numFmtId="0" fontId="14" fillId="0" borderId="23" xfId="344" applyFont="1" applyBorder="1" applyAlignment="1">
      <alignment horizontal="left" vertical="center"/>
    </xf>
    <xf numFmtId="4" fontId="2" fillId="0" borderId="23" xfId="344" applyNumberFormat="1" applyFont="1" applyBorder="1" applyAlignment="1">
      <alignment horizontal="right" vertical="center"/>
    </xf>
    <xf numFmtId="49" fontId="2" fillId="0" borderId="23" xfId="344" applyNumberFormat="1" applyFont="1" applyBorder="1" applyAlignment="1">
      <alignment horizontal="center" vertical="center"/>
    </xf>
    <xf numFmtId="164" fontId="2" fillId="0" borderId="23" xfId="344" applyNumberFormat="1" applyFont="1" applyBorder="1" applyAlignment="1">
      <alignment vertical="center"/>
    </xf>
    <xf numFmtId="164" fontId="2" fillId="0" borderId="24" xfId="344" applyNumberFormat="1" applyFont="1" applyBorder="1" applyAlignment="1">
      <alignment horizontal="right" vertical="center"/>
    </xf>
    <xf numFmtId="0" fontId="2" fillId="0" borderId="0" xfId="344" applyFont="1" applyAlignment="1">
      <alignment vertical="center"/>
    </xf>
    <xf numFmtId="4" fontId="2" fillId="35" borderId="19" xfId="344" applyNumberFormat="1" applyFont="1" applyFill="1" applyBorder="1" applyAlignment="1">
      <alignment horizontal="right" vertical="center"/>
    </xf>
    <xf numFmtId="0" fontId="2" fillId="35" borderId="19" xfId="344" applyFont="1" applyFill="1" applyBorder="1" applyAlignment="1">
      <alignment horizontal="center" vertical="center"/>
    </xf>
    <xf numFmtId="0" fontId="2" fillId="0" borderId="0" xfId="344" applyFont="1" applyBorder="1" applyAlignment="1">
      <alignment horizontal="left" vertical="center"/>
    </xf>
    <xf numFmtId="0" fontId="2" fillId="0" borderId="0" xfId="344" applyFont="1" applyBorder="1" applyAlignment="1">
      <alignment vertical="center"/>
    </xf>
    <xf numFmtId="4" fontId="2" fillId="0" borderId="0" xfId="344" applyNumberFormat="1" applyFont="1" applyBorder="1" applyAlignment="1">
      <alignment horizontal="right" vertical="center"/>
    </xf>
    <xf numFmtId="0" fontId="2" fillId="0" borderId="0" xfId="344" applyFont="1" applyBorder="1" applyAlignment="1">
      <alignment horizontal="center" vertical="center"/>
    </xf>
    <xf numFmtId="164" fontId="2" fillId="0" borderId="0" xfId="344" applyNumberFormat="1" applyFont="1" applyBorder="1" applyAlignment="1">
      <alignment vertical="center"/>
    </xf>
    <xf numFmtId="164" fontId="2" fillId="0" borderId="0" xfId="344" applyNumberFormat="1" applyFont="1" applyBorder="1" applyAlignment="1">
      <alignment horizontal="right" vertical="center"/>
    </xf>
    <xf numFmtId="0" fontId="20" fillId="0" borderId="22" xfId="344" applyFont="1" applyBorder="1" applyAlignment="1">
      <alignment vertical="center"/>
    </xf>
    <xf numFmtId="0" fontId="20" fillId="0" borderId="22" xfId="344" applyFont="1" applyBorder="1" applyAlignment="1">
      <alignment horizontal="left" vertical="center" wrapText="1"/>
    </xf>
    <xf numFmtId="4" fontId="20" fillId="0" borderId="22" xfId="344" applyNumberFormat="1" applyFont="1" applyBorder="1" applyAlignment="1">
      <alignment horizontal="right" vertical="center"/>
    </xf>
    <xf numFmtId="49" fontId="20" fillId="0" borderId="22" xfId="344" applyNumberFormat="1" applyFont="1" applyBorder="1" applyAlignment="1">
      <alignment horizontal="center" vertical="center"/>
    </xf>
    <xf numFmtId="164" fontId="20" fillId="0" borderId="22" xfId="344" applyNumberFormat="1" applyFont="1" applyBorder="1" applyAlignment="1">
      <alignment vertical="center"/>
    </xf>
    <xf numFmtId="164" fontId="20" fillId="0" borderId="25" xfId="344" applyNumberFormat="1" applyFont="1" applyBorder="1" applyAlignment="1">
      <alignment horizontal="right" vertical="center"/>
    </xf>
    <xf numFmtId="0" fontId="20" fillId="0" borderId="0" xfId="344" applyFont="1" applyAlignment="1">
      <alignment vertical="center"/>
    </xf>
    <xf numFmtId="49" fontId="21" fillId="0" borderId="26" xfId="344" applyNumberFormat="1" applyFont="1" applyBorder="1" applyAlignment="1">
      <alignment horizontal="center" vertical="center"/>
    </xf>
    <xf numFmtId="0" fontId="21" fillId="0" borderId="22" xfId="344" applyFont="1" applyBorder="1" applyAlignment="1">
      <alignment vertical="center"/>
    </xf>
    <xf numFmtId="0" fontId="21" fillId="0" borderId="22" xfId="344" applyFont="1" applyFill="1" applyBorder="1" applyAlignment="1">
      <alignment horizontal="left" vertical="center"/>
    </xf>
    <xf numFmtId="0" fontId="21" fillId="0" borderId="27" xfId="344" applyFont="1" applyFill="1" applyBorder="1" applyAlignment="1">
      <alignment horizontal="left" vertical="center" wrapText="1"/>
    </xf>
    <xf numFmtId="4" fontId="21" fillId="0" borderId="22" xfId="344" applyNumberFormat="1" applyFont="1" applyBorder="1" applyAlignment="1">
      <alignment horizontal="right" vertical="center"/>
    </xf>
    <xf numFmtId="49" fontId="21" fillId="0" borderId="27" xfId="344" applyNumberFormat="1" applyFont="1" applyBorder="1" applyAlignment="1">
      <alignment horizontal="center" vertical="center"/>
    </xf>
    <xf numFmtId="164" fontId="17" fillId="0" borderId="22" xfId="344" applyNumberFormat="1" applyFont="1" applyBorder="1" applyAlignment="1">
      <alignment vertical="center"/>
    </xf>
    <xf numFmtId="164" fontId="21" fillId="0" borderId="25" xfId="344" applyNumberFormat="1" applyFont="1" applyBorder="1" applyAlignment="1">
      <alignment horizontal="right" vertical="center"/>
    </xf>
    <xf numFmtId="0" fontId="21" fillId="0" borderId="0" xfId="344" applyFont="1" applyAlignment="1">
      <alignment vertical="center"/>
    </xf>
    <xf numFmtId="0" fontId="20" fillId="0" borderId="21" xfId="344" applyFont="1" applyBorder="1" applyAlignment="1">
      <alignment horizontal="center" vertical="center"/>
    </xf>
    <xf numFmtId="0" fontId="119" fillId="0" borderId="21" xfId="344" applyFont="1" applyBorder="1" applyAlignment="1">
      <alignment horizontal="center" vertical="center"/>
    </xf>
    <xf numFmtId="0" fontId="119" fillId="0" borderId="22" xfId="344" applyFont="1" applyBorder="1" applyAlignment="1">
      <alignment vertical="center"/>
    </xf>
    <xf numFmtId="0" fontId="11" fillId="0" borderId="27" xfId="344" applyFont="1" applyFill="1" applyBorder="1" applyAlignment="1">
      <alignment horizontal="left" vertical="center" wrapText="1"/>
    </xf>
    <xf numFmtId="4" fontId="119" fillId="0" borderId="22" xfId="344" applyNumberFormat="1" applyFont="1" applyBorder="1" applyAlignment="1">
      <alignment horizontal="right" vertical="center"/>
    </xf>
    <xf numFmtId="49" fontId="119" fillId="0" borderId="22" xfId="344" applyNumberFormat="1" applyFont="1" applyBorder="1" applyAlignment="1">
      <alignment horizontal="center" vertical="center"/>
    </xf>
    <xf numFmtId="0" fontId="119" fillId="0" borderId="0" xfId="344" applyFont="1" applyAlignment="1">
      <alignment vertical="center"/>
    </xf>
    <xf numFmtId="164" fontId="11" fillId="0" borderId="25" xfId="344" applyNumberFormat="1" applyFont="1" applyBorder="1" applyAlignment="1">
      <alignment horizontal="right" vertical="center"/>
    </xf>
    <xf numFmtId="49" fontId="21" fillId="0" borderId="21" xfId="344" applyNumberFormat="1" applyFont="1" applyBorder="1" applyAlignment="1">
      <alignment horizontal="center" vertical="center"/>
    </xf>
    <xf numFmtId="49" fontId="21" fillId="0" borderId="22" xfId="344" applyNumberFormat="1" applyFont="1" applyBorder="1" applyAlignment="1">
      <alignment horizontal="center" vertical="center"/>
    </xf>
    <xf numFmtId="0" fontId="20" fillId="0" borderId="22" xfId="344" applyFont="1" applyBorder="1" applyAlignment="1" applyProtection="1">
      <alignment horizontal="left" vertical="center" wrapText="1"/>
      <protection locked="0"/>
    </xf>
    <xf numFmtId="0" fontId="20" fillId="0" borderId="28" xfId="344" applyFont="1" applyBorder="1" applyAlignment="1">
      <alignment horizontal="center" vertical="center"/>
    </xf>
    <xf numFmtId="0" fontId="20" fillId="0" borderId="29" xfId="344" applyFont="1" applyBorder="1" applyAlignment="1">
      <alignment vertical="center"/>
    </xf>
    <xf numFmtId="0" fontId="20" fillId="0" borderId="29" xfId="344" applyFont="1" applyBorder="1" applyAlignment="1">
      <alignment horizontal="left" vertical="center" wrapText="1"/>
    </xf>
    <xf numFmtId="4" fontId="20" fillId="0" borderId="29" xfId="344" applyNumberFormat="1" applyFont="1" applyBorder="1" applyAlignment="1">
      <alignment horizontal="right" vertical="center"/>
    </xf>
    <xf numFmtId="49" fontId="20" fillId="0" borderId="29" xfId="344" applyNumberFormat="1" applyFont="1" applyBorder="1" applyAlignment="1">
      <alignment horizontal="center" vertical="center"/>
    </xf>
    <xf numFmtId="164" fontId="20" fillId="0" borderId="30" xfId="344" applyNumberFormat="1" applyFont="1" applyBorder="1" applyAlignment="1">
      <alignment horizontal="right" vertical="center"/>
    </xf>
    <xf numFmtId="0" fontId="20" fillId="0" borderId="0" xfId="344" applyFont="1" applyBorder="1" applyAlignment="1">
      <alignment vertical="center"/>
    </xf>
    <xf numFmtId="0" fontId="120" fillId="0" borderId="29" xfId="344" applyFont="1" applyBorder="1" applyAlignment="1">
      <alignment horizontal="left" vertical="center" wrapText="1"/>
    </xf>
    <xf numFmtId="0" fontId="20" fillId="0" borderId="21" xfId="344" applyFont="1" applyBorder="1" applyAlignment="1" applyProtection="1">
      <alignment horizontal="center" vertical="center"/>
      <protection locked="0"/>
    </xf>
    <xf numFmtId="0" fontId="20" fillId="0" borderId="22" xfId="344" applyFont="1" applyBorder="1" applyAlignment="1" applyProtection="1">
      <alignment vertical="center"/>
      <protection locked="0"/>
    </xf>
    <xf numFmtId="4" fontId="20" fillId="0" borderId="22" xfId="344" applyNumberFormat="1" applyFont="1" applyBorder="1" applyAlignment="1" applyProtection="1">
      <alignment horizontal="right" vertical="center"/>
      <protection locked="0"/>
    </xf>
    <xf numFmtId="49" fontId="20" fillId="0" borderId="22" xfId="344" applyNumberFormat="1" applyFont="1" applyBorder="1" applyAlignment="1" applyProtection="1">
      <alignment horizontal="center" vertical="center"/>
      <protection locked="0"/>
    </xf>
    <xf numFmtId="164" fontId="20" fillId="0" borderId="22" xfId="344" applyNumberFormat="1" applyFont="1" applyBorder="1" applyAlignment="1" applyProtection="1">
      <alignment vertical="center"/>
      <protection locked="0"/>
    </xf>
    <xf numFmtId="164" fontId="20" fillId="0" borderId="25" xfId="344" applyNumberFormat="1" applyFont="1" applyBorder="1" applyAlignment="1" applyProtection="1">
      <alignment horizontal="right" vertical="center"/>
      <protection locked="0"/>
    </xf>
    <xf numFmtId="0" fontId="20" fillId="0" borderId="0" xfId="344" applyFont="1" applyBorder="1" applyAlignment="1" applyProtection="1">
      <alignment vertical="center"/>
      <protection locked="0"/>
    </xf>
    <xf numFmtId="49" fontId="21" fillId="0" borderId="28" xfId="344" applyNumberFormat="1" applyFont="1" applyBorder="1" applyAlignment="1">
      <alignment horizontal="center" vertical="center"/>
    </xf>
    <xf numFmtId="0" fontId="21" fillId="0" borderId="29" xfId="344" applyFont="1" applyBorder="1" applyAlignment="1">
      <alignment vertical="center"/>
    </xf>
    <xf numFmtId="0" fontId="21" fillId="0" borderId="29" xfId="344" applyFont="1" applyFill="1" applyBorder="1" applyAlignment="1">
      <alignment horizontal="left" vertical="center"/>
    </xf>
    <xf numFmtId="0" fontId="21" fillId="0" borderId="29" xfId="344" applyFont="1" applyFill="1" applyBorder="1" applyAlignment="1">
      <alignment horizontal="left" vertical="center" wrapText="1"/>
    </xf>
    <xf numFmtId="4" fontId="21" fillId="0" borderId="29" xfId="344" applyNumberFormat="1" applyFont="1" applyBorder="1" applyAlignment="1">
      <alignment horizontal="right" vertical="center"/>
    </xf>
    <xf numFmtId="49" fontId="21" fillId="0" borderId="29" xfId="344" applyNumberFormat="1" applyFont="1" applyBorder="1" applyAlignment="1">
      <alignment horizontal="center" vertical="center"/>
    </xf>
    <xf numFmtId="164" fontId="21" fillId="0" borderId="30" xfId="344" applyNumberFormat="1" applyFont="1" applyBorder="1" applyAlignment="1">
      <alignment horizontal="right" vertical="center"/>
    </xf>
    <xf numFmtId="0" fontId="119" fillId="0" borderId="29" xfId="344" applyFont="1" applyBorder="1" applyAlignment="1">
      <alignment horizontal="left" vertical="center" wrapText="1"/>
    </xf>
    <xf numFmtId="0" fontId="20" fillId="0" borderId="29" xfId="344" applyFont="1" applyFill="1" applyBorder="1" applyAlignment="1">
      <alignment horizontal="left" vertical="center" wrapText="1"/>
    </xf>
    <xf numFmtId="0" fontId="20" fillId="0" borderId="22" xfId="344" applyFont="1" applyFill="1" applyBorder="1" applyAlignment="1">
      <alignment horizontal="left" vertical="center" wrapText="1"/>
    </xf>
    <xf numFmtId="0" fontId="20" fillId="0" borderId="27" xfId="344" applyFont="1" applyBorder="1" applyAlignment="1">
      <alignment vertical="center"/>
    </xf>
    <xf numFmtId="0" fontId="120" fillId="0" borderId="29" xfId="344" applyFont="1" applyFill="1" applyBorder="1" applyAlignment="1">
      <alignment horizontal="left" vertical="center" wrapText="1"/>
    </xf>
    <xf numFmtId="0" fontId="20" fillId="0" borderId="28" xfId="344" applyFont="1" applyFill="1" applyBorder="1" applyAlignment="1">
      <alignment horizontal="center" vertical="center"/>
    </xf>
    <xf numFmtId="0" fontId="20" fillId="0" borderId="29" xfId="344" applyFont="1" applyFill="1" applyBorder="1" applyAlignment="1">
      <alignment vertical="center"/>
    </xf>
    <xf numFmtId="4" fontId="20" fillId="0" borderId="29" xfId="344" applyNumberFormat="1" applyFont="1" applyFill="1" applyBorder="1" applyAlignment="1">
      <alignment horizontal="right" vertical="center"/>
    </xf>
    <xf numFmtId="49" fontId="20" fillId="0" borderId="29" xfId="344" applyNumberFormat="1" applyFont="1" applyFill="1" applyBorder="1" applyAlignment="1">
      <alignment horizontal="center" vertical="center"/>
    </xf>
    <xf numFmtId="164" fontId="20" fillId="0" borderId="30" xfId="344" applyNumberFormat="1" applyFont="1" applyFill="1" applyBorder="1" applyAlignment="1">
      <alignment horizontal="right" vertical="center"/>
    </xf>
    <xf numFmtId="0" fontId="20" fillId="0" borderId="21" xfId="344" applyFont="1" applyFill="1" applyBorder="1" applyAlignment="1">
      <alignment horizontal="center" vertical="center"/>
    </xf>
    <xf numFmtId="0" fontId="20" fillId="0" borderId="22" xfId="344" applyFont="1" applyFill="1" applyBorder="1" applyAlignment="1">
      <alignment vertical="center"/>
    </xf>
    <xf numFmtId="4" fontId="20" fillId="0" borderId="22" xfId="344" applyNumberFormat="1" applyFont="1" applyFill="1" applyBorder="1" applyAlignment="1">
      <alignment horizontal="right" vertical="center"/>
    </xf>
    <xf numFmtId="49" fontId="20" fillId="0" borderId="22" xfId="344" applyNumberFormat="1" applyFont="1" applyFill="1" applyBorder="1" applyAlignment="1">
      <alignment horizontal="center" vertical="center"/>
    </xf>
    <xf numFmtId="164" fontId="20" fillId="0" borderId="25" xfId="344" applyNumberFormat="1" applyFont="1" applyFill="1" applyBorder="1" applyAlignment="1">
      <alignment horizontal="right" vertical="center"/>
    </xf>
    <xf numFmtId="4" fontId="20" fillId="0" borderId="27" xfId="344" applyNumberFormat="1" applyFont="1" applyFill="1" applyBorder="1" applyAlignment="1">
      <alignment horizontal="right" vertical="center"/>
    </xf>
    <xf numFmtId="49" fontId="20" fillId="0" borderId="27" xfId="344" applyNumberFormat="1" applyFont="1" applyFill="1" applyBorder="1" applyAlignment="1">
      <alignment horizontal="center" vertical="center"/>
    </xf>
    <xf numFmtId="164" fontId="20" fillId="0" borderId="43" xfId="344" applyNumberFormat="1" applyFont="1" applyFill="1" applyBorder="1" applyAlignment="1">
      <alignment horizontal="right" vertical="center"/>
    </xf>
    <xf numFmtId="0" fontId="20" fillId="0" borderId="40" xfId="344" applyFont="1" applyFill="1" applyBorder="1" applyAlignment="1">
      <alignment horizontal="center" vertical="center"/>
    </xf>
    <xf numFmtId="0" fontId="20" fillId="0" borderId="41" xfId="344" applyFont="1" applyFill="1" applyBorder="1" applyAlignment="1">
      <alignment vertical="center"/>
    </xf>
    <xf numFmtId="0" fontId="20" fillId="0" borderId="41" xfId="344" applyFont="1" applyFill="1" applyBorder="1" applyAlignment="1">
      <alignment horizontal="left" vertical="center" wrapText="1"/>
    </xf>
    <xf numFmtId="4" fontId="20" fillId="0" borderId="41" xfId="344" applyNumberFormat="1" applyFont="1" applyFill="1" applyBorder="1" applyAlignment="1">
      <alignment horizontal="right" vertical="center"/>
    </xf>
    <xf numFmtId="49" fontId="20" fillId="0" borderId="41" xfId="344" applyNumberFormat="1" applyFont="1" applyFill="1" applyBorder="1" applyAlignment="1">
      <alignment horizontal="center" vertical="center"/>
    </xf>
    <xf numFmtId="164" fontId="20" fillId="0" borderId="42" xfId="344" applyNumberFormat="1" applyFont="1" applyFill="1" applyBorder="1" applyAlignment="1">
      <alignment horizontal="right" vertical="center"/>
    </xf>
    <xf numFmtId="49" fontId="20" fillId="0" borderId="22" xfId="344" applyNumberFormat="1" applyFont="1" applyFill="1" applyBorder="1" applyAlignment="1">
      <alignment horizontal="left" vertical="center" wrapText="1"/>
    </xf>
    <xf numFmtId="0" fontId="20" fillId="0" borderId="26" xfId="344" applyFont="1" applyBorder="1" applyAlignment="1">
      <alignment horizontal="center" vertical="center"/>
    </xf>
    <xf numFmtId="0" fontId="120" fillId="0" borderId="27" xfId="344" applyFont="1" applyBorder="1" applyAlignment="1">
      <alignment horizontal="left" vertical="center" wrapText="1"/>
    </xf>
    <xf numFmtId="4" fontId="20" fillId="0" borderId="27" xfId="344" applyNumberFormat="1" applyFont="1" applyBorder="1" applyAlignment="1">
      <alignment horizontal="right" vertical="center"/>
    </xf>
    <xf numFmtId="49" fontId="20" fillId="0" borderId="27" xfId="344" applyNumberFormat="1" applyFont="1" applyBorder="1" applyAlignment="1">
      <alignment horizontal="center" vertical="center"/>
    </xf>
    <xf numFmtId="164" fontId="20" fillId="0" borderId="43" xfId="344" applyNumberFormat="1" applyFont="1" applyBorder="1" applyAlignment="1">
      <alignment horizontal="right" vertical="center"/>
    </xf>
    <xf numFmtId="0" fontId="21" fillId="0" borderId="27" xfId="344" applyFont="1" applyBorder="1" applyAlignment="1">
      <alignment vertical="center"/>
    </xf>
    <xf numFmtId="0" fontId="21" fillId="0" borderId="27" xfId="344" applyFont="1" applyFill="1" applyBorder="1" applyAlignment="1">
      <alignment horizontal="left" vertical="center"/>
    </xf>
    <xf numFmtId="4" fontId="21" fillId="0" borderId="27" xfId="344" applyNumberFormat="1" applyFont="1" applyBorder="1" applyAlignment="1">
      <alignment horizontal="right" vertical="center"/>
    </xf>
    <xf numFmtId="164" fontId="21" fillId="0" borderId="43" xfId="344" applyNumberFormat="1" applyFont="1" applyBorder="1" applyAlignment="1">
      <alignment horizontal="right" vertical="center"/>
    </xf>
    <xf numFmtId="0" fontId="20" fillId="0" borderId="44" xfId="344" applyFont="1" applyBorder="1" applyAlignment="1">
      <alignment horizontal="center" vertical="center"/>
    </xf>
    <xf numFmtId="0" fontId="20" fillId="0" borderId="45" xfId="344" applyFont="1" applyBorder="1" applyAlignment="1">
      <alignment vertical="center"/>
    </xf>
    <xf numFmtId="0" fontId="20" fillId="0" borderId="45" xfId="344" applyFont="1" applyBorder="1" applyAlignment="1">
      <alignment horizontal="left" vertical="center" wrapText="1"/>
    </xf>
    <xf numFmtId="4" fontId="20" fillId="0" borderId="45" xfId="344" applyNumberFormat="1" applyFont="1" applyBorder="1" applyAlignment="1">
      <alignment horizontal="right" vertical="center"/>
    </xf>
    <xf numFmtId="49" fontId="20" fillId="0" borderId="45" xfId="344" applyNumberFormat="1" applyFont="1" applyBorder="1" applyAlignment="1">
      <alignment horizontal="center" vertical="center"/>
    </xf>
    <xf numFmtId="164" fontId="20" fillId="0" borderId="45" xfId="344" applyNumberFormat="1" applyFont="1" applyBorder="1" applyAlignment="1">
      <alignment vertical="center"/>
    </xf>
    <xf numFmtId="164" fontId="20" fillId="0" borderId="46" xfId="344" applyNumberFormat="1" applyFont="1" applyBorder="1" applyAlignment="1">
      <alignment horizontal="right" vertical="center"/>
    </xf>
    <xf numFmtId="0" fontId="20" fillId="0" borderId="0" xfId="344" applyFont="1" applyFill="1" applyAlignment="1">
      <alignment vertical="center"/>
    </xf>
    <xf numFmtId="0" fontId="124" fillId="0" borderId="22" xfId="344" applyFont="1" applyBorder="1" applyAlignment="1">
      <alignment horizontal="left" vertical="center" wrapText="1"/>
    </xf>
    <xf numFmtId="0" fontId="124" fillId="0" borderId="22" xfId="344" applyFont="1" applyFill="1" applyBorder="1" applyAlignment="1">
      <alignment horizontal="left" vertical="center" wrapText="1"/>
    </xf>
    <xf numFmtId="0" fontId="124" fillId="0" borderId="22" xfId="344" applyFont="1" applyBorder="1" applyAlignment="1" applyProtection="1">
      <alignment horizontal="left" vertical="center" wrapText="1"/>
      <protection locked="0"/>
    </xf>
    <xf numFmtId="0" fontId="20" fillId="0" borderId="27" xfId="344" applyFont="1" applyFill="1" applyBorder="1" applyAlignment="1">
      <alignment vertical="center"/>
    </xf>
    <xf numFmtId="164" fontId="20" fillId="0" borderId="29" xfId="344" applyNumberFormat="1" applyFont="1" applyBorder="1" applyAlignment="1" applyProtection="1">
      <alignment vertical="center"/>
      <protection locked="0"/>
    </xf>
    <xf numFmtId="164" fontId="20" fillId="0" borderId="22" xfId="344" applyNumberFormat="1" applyFont="1" applyFill="1" applyBorder="1" applyAlignment="1" applyProtection="1">
      <alignment vertical="center"/>
      <protection locked="0"/>
    </xf>
    <xf numFmtId="164" fontId="17" fillId="0" borderId="22" xfId="344" applyNumberFormat="1" applyFont="1" applyBorder="1" applyAlignment="1" applyProtection="1">
      <alignment vertical="center"/>
      <protection locked="0"/>
    </xf>
    <xf numFmtId="164" fontId="17" fillId="0" borderId="29" xfId="344" applyNumberFormat="1" applyFont="1" applyBorder="1" applyAlignment="1" applyProtection="1">
      <alignment vertical="center"/>
      <protection locked="0"/>
    </xf>
    <xf numFmtId="164" fontId="119" fillId="0" borderId="22" xfId="344" applyNumberFormat="1" applyFont="1" applyBorder="1" applyAlignment="1" applyProtection="1">
      <alignment vertical="center"/>
      <protection locked="0"/>
    </xf>
    <xf numFmtId="164" fontId="17" fillId="0" borderId="27" xfId="344" applyNumberFormat="1" applyFont="1" applyBorder="1" applyAlignment="1" applyProtection="1">
      <alignment vertical="center"/>
      <protection locked="0"/>
    </xf>
    <xf numFmtId="164" fontId="19" fillId="35" borderId="16" xfId="344" applyNumberFormat="1" applyFont="1" applyFill="1" applyBorder="1" applyAlignment="1">
      <alignment horizontal="right" vertical="center"/>
    </xf>
    <xf numFmtId="164" fontId="20" fillId="37" borderId="29" xfId="344" applyNumberFormat="1" applyFont="1" applyFill="1" applyBorder="1" applyAlignment="1" applyProtection="1">
      <alignment vertical="center"/>
      <protection locked="0"/>
    </xf>
    <xf numFmtId="164" fontId="20" fillId="37" borderId="22" xfId="344" applyNumberFormat="1" applyFont="1" applyFill="1" applyBorder="1" applyAlignment="1" applyProtection="1">
      <alignment vertical="center"/>
      <protection locked="0"/>
    </xf>
    <xf numFmtId="164" fontId="20" fillId="37" borderId="27" xfId="344" applyNumberFormat="1" applyFont="1" applyFill="1" applyBorder="1" applyAlignment="1" applyProtection="1">
      <alignment vertical="center"/>
      <protection locked="0"/>
    </xf>
    <xf numFmtId="0" fontId="125" fillId="0" borderId="4" xfId="0" applyFont="1" applyBorder="1" applyAlignment="1">
      <alignment horizontal="centerContinuous" vertical="top"/>
    </xf>
    <xf numFmtId="0" fontId="7" fillId="0" borderId="4" xfId="0" applyFont="1" applyBorder="1" applyAlignment="1">
      <alignment horizontal="centerContinuous"/>
    </xf>
    <xf numFmtId="0" fontId="126" fillId="38" borderId="47" xfId="0" applyFont="1" applyFill="1" applyBorder="1" applyAlignment="1">
      <alignment horizontal="left"/>
    </xf>
    <xf numFmtId="0" fontId="116" fillId="38" borderId="48" xfId="0" applyFont="1" applyFill="1" applyBorder="1" applyAlignment="1">
      <alignment horizontal="centerContinuous"/>
    </xf>
    <xf numFmtId="49" fontId="127" fillId="38" borderId="49" xfId="0" applyNumberFormat="1" applyFont="1" applyFill="1" applyBorder="1" applyAlignment="1">
      <alignment horizontal="left"/>
    </xf>
    <xf numFmtId="49" fontId="116" fillId="38" borderId="48" xfId="0" applyNumberFormat="1" applyFont="1" applyFill="1" applyBorder="1" applyAlignment="1">
      <alignment horizontal="centerContinuous"/>
    </xf>
    <xf numFmtId="0" fontId="116" fillId="0" borderId="50" xfId="0" applyFont="1" applyBorder="1"/>
    <xf numFmtId="49" fontId="116" fillId="0" borderId="51" xfId="0" applyNumberFormat="1" applyFont="1" applyBorder="1" applyAlignment="1">
      <alignment horizontal="left"/>
    </xf>
    <xf numFmtId="0" fontId="7" fillId="0" borderId="52" xfId="0" applyFont="1" applyBorder="1"/>
    <xf numFmtId="0" fontId="116" fillId="0" borderId="53" xfId="0" applyFont="1" applyBorder="1"/>
    <xf numFmtId="49" fontId="116" fillId="0" borderId="54" xfId="0" applyNumberFormat="1" applyFont="1" applyBorder="1"/>
    <xf numFmtId="49" fontId="116" fillId="0" borderId="53" xfId="0" applyNumberFormat="1" applyFont="1" applyBorder="1"/>
    <xf numFmtId="0" fontId="116" fillId="0" borderId="11" xfId="0" applyFont="1" applyBorder="1"/>
    <xf numFmtId="0" fontId="116" fillId="0" borderId="55" xfId="0" applyFont="1" applyBorder="1" applyAlignment="1">
      <alignment horizontal="left"/>
    </xf>
    <xf numFmtId="0" fontId="126" fillId="0" borderId="52" xfId="0" applyFont="1" applyBorder="1"/>
    <xf numFmtId="49" fontId="116" fillId="0" borderId="55" xfId="0" applyNumberFormat="1" applyFont="1" applyBorder="1" applyAlignment="1">
      <alignment horizontal="left"/>
    </xf>
    <xf numFmtId="49" fontId="126" fillId="38" borderId="52" xfId="0" applyNumberFormat="1" applyFont="1" applyFill="1" applyBorder="1"/>
    <xf numFmtId="49" fontId="7" fillId="38" borderId="53" xfId="0" applyNumberFormat="1" applyFont="1" applyFill="1" applyBorder="1"/>
    <xf numFmtId="49" fontId="126" fillId="38" borderId="54" xfId="0" applyNumberFormat="1" applyFont="1" applyFill="1" applyBorder="1"/>
    <xf numFmtId="49" fontId="7" fillId="38" borderId="54" xfId="0" applyNumberFormat="1" applyFont="1" applyFill="1" applyBorder="1"/>
    <xf numFmtId="0" fontId="116" fillId="0" borderId="11" xfId="0" applyFont="1" applyFill="1" applyBorder="1"/>
    <xf numFmtId="3" fontId="116" fillId="0" borderId="55" xfId="0" applyNumberFormat="1" applyFont="1" applyBorder="1" applyAlignment="1">
      <alignment horizontal="left"/>
    </xf>
    <xf numFmtId="49" fontId="126" fillId="38" borderId="56" xfId="0" applyNumberFormat="1" applyFont="1" applyFill="1" applyBorder="1"/>
    <xf numFmtId="49" fontId="7" fillId="38" borderId="57" xfId="0" applyNumberFormat="1" applyFont="1" applyFill="1" applyBorder="1"/>
    <xf numFmtId="49" fontId="126" fillId="38" borderId="0" xfId="0" applyNumberFormat="1" applyFont="1" applyFill="1" applyBorder="1"/>
    <xf numFmtId="49" fontId="7" fillId="38" borderId="0" xfId="0" applyNumberFormat="1" applyFont="1" applyFill="1" applyBorder="1"/>
    <xf numFmtId="49" fontId="116" fillId="0" borderId="11" xfId="0" applyNumberFormat="1" applyFont="1" applyBorder="1" applyAlignment="1">
      <alignment horizontal="left"/>
    </xf>
    <xf numFmtId="0" fontId="116" fillId="0" borderId="58" xfId="0" applyFont="1" applyBorder="1"/>
    <xf numFmtId="0" fontId="116" fillId="0" borderId="11" xfId="0" applyNumberFormat="1" applyFont="1" applyBorder="1"/>
    <xf numFmtId="0" fontId="116" fillId="0" borderId="59" xfId="0" applyNumberFormat="1" applyFont="1" applyBorder="1" applyAlignment="1">
      <alignment horizontal="left"/>
    </xf>
    <xf numFmtId="0" fontId="116" fillId="0" borderId="59" xfId="0" applyFont="1" applyBorder="1" applyAlignment="1">
      <alignment horizontal="left"/>
    </xf>
    <xf numFmtId="0" fontId="116" fillId="0" borderId="11" xfId="0" applyFont="1" applyFill="1" applyBorder="1" applyAlignment="1"/>
    <xf numFmtId="0" fontId="116" fillId="0" borderId="59" xfId="0" applyFont="1" applyFill="1" applyBorder="1" applyAlignment="1"/>
    <xf numFmtId="0" fontId="116" fillId="0" borderId="11" xfId="0" applyFont="1" applyBorder="1" applyAlignment="1"/>
    <xf numFmtId="0" fontId="116" fillId="0" borderId="59" xfId="0" applyFont="1" applyBorder="1" applyAlignment="1"/>
    <xf numFmtId="0" fontId="116" fillId="0" borderId="52" xfId="0" applyFont="1" applyBorder="1"/>
    <xf numFmtId="0" fontId="116" fillId="0" borderId="50" xfId="0" applyFont="1" applyBorder="1" applyAlignment="1">
      <alignment horizontal="left"/>
    </xf>
    <xf numFmtId="0" fontId="116" fillId="0" borderId="60" xfId="0" applyFont="1" applyBorder="1" applyAlignment="1">
      <alignment horizontal="left"/>
    </xf>
    <xf numFmtId="0" fontId="125" fillId="0" borderId="61" xfId="0" applyFont="1" applyBorder="1" applyAlignment="1">
      <alignment horizontal="centerContinuous" vertical="center"/>
    </xf>
    <xf numFmtId="0" fontId="83" fillId="0" borderId="62" xfId="0" applyFont="1" applyBorder="1" applyAlignment="1">
      <alignment horizontal="centerContinuous" vertical="center"/>
    </xf>
    <xf numFmtId="0" fontId="7" fillId="0" borderId="62" xfId="0" applyFont="1" applyBorder="1" applyAlignment="1">
      <alignment horizontal="centerContinuous" vertical="center"/>
    </xf>
    <xf numFmtId="0" fontId="7" fillId="0" borderId="63" xfId="0" applyFont="1" applyBorder="1" applyAlignment="1">
      <alignment horizontal="centerContinuous" vertical="center"/>
    </xf>
    <xf numFmtId="0" fontId="126" fillId="38" borderId="31" xfId="0" applyFont="1" applyFill="1" applyBorder="1" applyAlignment="1">
      <alignment horizontal="left"/>
    </xf>
    <xf numFmtId="0" fontId="7" fillId="38" borderId="19" xfId="0" applyFont="1" applyFill="1" applyBorder="1" applyAlignment="1">
      <alignment horizontal="left"/>
    </xf>
    <xf numFmtId="0" fontId="7" fillId="38" borderId="20" xfId="0" applyFont="1" applyFill="1" applyBorder="1" applyAlignment="1">
      <alignment horizontal="centerContinuous"/>
    </xf>
    <xf numFmtId="0" fontId="126" fillId="38" borderId="19" xfId="0" applyFont="1" applyFill="1" applyBorder="1" applyAlignment="1">
      <alignment horizontal="centerContinuous"/>
    </xf>
    <xf numFmtId="0" fontId="7" fillId="38" borderId="19" xfId="0" applyFont="1" applyFill="1" applyBorder="1" applyAlignment="1">
      <alignment horizontal="centerContinuous"/>
    </xf>
    <xf numFmtId="0" fontId="7" fillId="0" borderId="28" xfId="0" applyFont="1" applyBorder="1"/>
    <xf numFmtId="0" fontId="7" fillId="0" borderId="8" xfId="0" applyFont="1" applyBorder="1"/>
    <xf numFmtId="3" fontId="7" fillId="0" borderId="51" xfId="0" applyNumberFormat="1" applyFont="1" applyBorder="1"/>
    <xf numFmtId="0" fontId="7" fillId="0" borderId="47" xfId="0" applyFont="1" applyBorder="1"/>
    <xf numFmtId="3" fontId="7" fillId="0" borderId="49" xfId="0" applyNumberFormat="1" applyFont="1" applyBorder="1"/>
    <xf numFmtId="0" fontId="7" fillId="0" borderId="48" xfId="0" applyFont="1" applyBorder="1"/>
    <xf numFmtId="3" fontId="7" fillId="0" borderId="54" xfId="0" applyNumberFormat="1" applyFont="1" applyBorder="1"/>
    <xf numFmtId="0" fontId="7" fillId="0" borderId="53" xfId="0" applyFont="1" applyBorder="1"/>
    <xf numFmtId="0" fontId="7" fillId="0" borderId="64" xfId="0" applyFont="1" applyBorder="1"/>
    <xf numFmtId="0" fontId="7" fillId="0" borderId="8" xfId="0" applyFont="1" applyBorder="1" applyAlignment="1">
      <alignment shrinkToFit="1"/>
    </xf>
    <xf numFmtId="0" fontId="7" fillId="0" borderId="65" xfId="0" applyFont="1" applyBorder="1"/>
    <xf numFmtId="0" fontId="7" fillId="0" borderId="56" xfId="0" applyFont="1" applyBorder="1"/>
    <xf numFmtId="0" fontId="7" fillId="0" borderId="0" xfId="0" applyFont="1" applyBorder="1"/>
    <xf numFmtId="0" fontId="7" fillId="0" borderId="66" xfId="0" applyFont="1" applyBorder="1"/>
    <xf numFmtId="3" fontId="7" fillId="0" borderId="69" xfId="0" applyNumberFormat="1" applyFont="1" applyBorder="1"/>
    <xf numFmtId="0" fontId="7" fillId="0" borderId="67" xfId="0" applyFont="1" applyBorder="1"/>
    <xf numFmtId="0" fontId="126" fillId="38" borderId="47" xfId="0" applyFont="1" applyFill="1" applyBorder="1"/>
    <xf numFmtId="0" fontId="126" fillId="38" borderId="49" xfId="0" applyFont="1" applyFill="1" applyBorder="1"/>
    <xf numFmtId="0" fontId="126" fillId="38" borderId="48" xfId="0" applyFont="1" applyFill="1" applyBorder="1"/>
    <xf numFmtId="0" fontId="126" fillId="38" borderId="70" xfId="0" applyFont="1" applyFill="1" applyBorder="1"/>
    <xf numFmtId="0" fontId="126" fillId="38" borderId="71" xfId="0" applyFont="1" applyFill="1" applyBorder="1"/>
    <xf numFmtId="0" fontId="7" fillId="0" borderId="57" xfId="0" applyFont="1" applyBorder="1"/>
    <xf numFmtId="0" fontId="7" fillId="0" borderId="0" xfId="0" applyFont="1"/>
    <xf numFmtId="0" fontId="7" fillId="0" borderId="72" xfId="0" applyFont="1" applyBorder="1"/>
    <xf numFmtId="0" fontId="7" fillId="0" borderId="73" xfId="0" applyFont="1" applyBorder="1"/>
    <xf numFmtId="0" fontId="7" fillId="0" borderId="0" xfId="0" applyFont="1" applyBorder="1" applyAlignment="1">
      <alignment horizontal="right"/>
    </xf>
    <xf numFmtId="14" fontId="7" fillId="39" borderId="57" xfId="0" applyNumberFormat="1" applyFont="1" applyFill="1" applyBorder="1"/>
    <xf numFmtId="185" fontId="7" fillId="0" borderId="0" xfId="0" applyNumberFormat="1" applyFont="1" applyBorder="1"/>
    <xf numFmtId="0" fontId="7" fillId="0" borderId="0" xfId="0" applyFont="1" applyFill="1" applyBorder="1"/>
    <xf numFmtId="0" fontId="7" fillId="0" borderId="74" xfId="0" applyFont="1" applyBorder="1"/>
    <xf numFmtId="0" fontId="7" fillId="0" borderId="75" xfId="0" applyFont="1" applyBorder="1"/>
    <xf numFmtId="0" fontId="7" fillId="0" borderId="76" xfId="0" applyFont="1" applyBorder="1"/>
    <xf numFmtId="0" fontId="7" fillId="0" borderId="77" xfId="0" applyFont="1" applyBorder="1"/>
    <xf numFmtId="186" fontId="7" fillId="0" borderId="78" xfId="0" applyNumberFormat="1" applyFont="1" applyBorder="1" applyAlignment="1">
      <alignment horizontal="right"/>
    </xf>
    <xf numFmtId="0" fontId="7" fillId="0" borderId="78" xfId="0" applyFont="1" applyBorder="1"/>
    <xf numFmtId="0" fontId="7" fillId="0" borderId="54" xfId="0" applyFont="1" applyBorder="1"/>
    <xf numFmtId="186" fontId="7" fillId="0" borderId="53" xfId="0" applyNumberFormat="1" applyFont="1" applyBorder="1" applyAlignment="1">
      <alignment horizontal="right"/>
    </xf>
    <xf numFmtId="0" fontId="83" fillId="38" borderId="66" xfId="0" applyFont="1" applyFill="1" applyBorder="1"/>
    <xf numFmtId="0" fontId="83" fillId="38" borderId="69" xfId="0" applyFont="1" applyFill="1" applyBorder="1"/>
    <xf numFmtId="0" fontId="83" fillId="38" borderId="67" xfId="0" applyFont="1" applyFill="1" applyBorder="1"/>
    <xf numFmtId="0" fontId="0" fillId="0" borderId="0" xfId="0" applyAlignment="1"/>
    <xf numFmtId="0" fontId="1" fillId="0" borderId="0" xfId="444"/>
    <xf numFmtId="0" fontId="128" fillId="0" borderId="0" xfId="444" applyFont="1"/>
    <xf numFmtId="0" fontId="1" fillId="0" borderId="0" xfId="444" applyAlignment="1">
      <alignment wrapText="1"/>
    </xf>
    <xf numFmtId="3" fontId="126" fillId="0" borderId="51" xfId="0" applyNumberFormat="1" applyFont="1" applyBorder="1"/>
    <xf numFmtId="3" fontId="126" fillId="0" borderId="68" xfId="0" applyNumberFormat="1" applyFont="1" applyBorder="1"/>
    <xf numFmtId="0" fontId="129" fillId="0" borderId="0" xfId="0" applyFont="1" applyAlignment="1">
      <alignment wrapText="1"/>
    </xf>
    <xf numFmtId="0" fontId="0" fillId="0" borderId="0" xfId="0" applyAlignment="1">
      <alignment wrapText="1"/>
    </xf>
    <xf numFmtId="187" fontId="7" fillId="0" borderId="15" xfId="0" applyNumberFormat="1" applyFont="1" applyBorder="1" applyAlignment="1">
      <alignment horizontal="right" indent="2"/>
    </xf>
    <xf numFmtId="187" fontId="7" fillId="0" borderId="59" xfId="0" applyNumberFormat="1" applyFont="1" applyBorder="1" applyAlignment="1">
      <alignment horizontal="right" indent="2"/>
    </xf>
    <xf numFmtId="187" fontId="83" fillId="38" borderId="79" xfId="0" applyNumberFormat="1" applyFont="1" applyFill="1" applyBorder="1" applyAlignment="1">
      <alignment horizontal="right" indent="2"/>
    </xf>
    <xf numFmtId="187" fontId="83" fillId="38" borderId="80" xfId="0" applyNumberFormat="1" applyFont="1" applyFill="1" applyBorder="1" applyAlignment="1">
      <alignment horizontal="right" indent="2"/>
    </xf>
    <xf numFmtId="0" fontId="7" fillId="0" borderId="66" xfId="0" applyFont="1" applyBorder="1" applyAlignment="1">
      <alignment horizontal="center" shrinkToFit="1"/>
    </xf>
    <xf numFmtId="0" fontId="7" fillId="0" borderId="67" xfId="0" applyFont="1" applyBorder="1" applyAlignment="1">
      <alignment horizontal="center" shrinkToFit="1"/>
    </xf>
    <xf numFmtId="0" fontId="116" fillId="0" borderId="11" xfId="0" applyFont="1" applyBorder="1" applyAlignment="1">
      <alignment horizontal="left"/>
    </xf>
    <xf numFmtId="0" fontId="116" fillId="0" borderId="15" xfId="0" applyFont="1" applyBorder="1" applyAlignment="1">
      <alignment horizontal="left"/>
    </xf>
    <xf numFmtId="0" fontId="116" fillId="39" borderId="11" xfId="0" applyFont="1" applyFill="1" applyBorder="1" applyAlignment="1">
      <alignment horizontal="left"/>
    </xf>
    <xf numFmtId="0" fontId="116" fillId="39" borderId="11" xfId="0" applyFont="1" applyFill="1" applyBorder="1" applyAlignment="1" applyProtection="1">
      <alignment horizontal="left"/>
    </xf>
    <xf numFmtId="0" fontId="14" fillId="0" borderId="31" xfId="346" applyFont="1" applyBorder="1" applyAlignment="1">
      <alignment horizontal="center" vertical="center"/>
    </xf>
    <xf numFmtId="0" fontId="14" fillId="0" borderId="19" xfId="346" applyFont="1" applyBorder="1" applyAlignment="1">
      <alignment horizontal="center" vertical="center"/>
    </xf>
    <xf numFmtId="0" fontId="14" fillId="36" borderId="32" xfId="344" applyFont="1" applyFill="1" applyBorder="1" applyAlignment="1">
      <alignment horizontal="center" vertical="center" wrapText="1"/>
    </xf>
    <xf numFmtId="0" fontId="14" fillId="36" borderId="33" xfId="344" applyFont="1" applyFill="1" applyBorder="1" applyAlignment="1">
      <alignment horizontal="center" vertical="center" wrapText="1"/>
    </xf>
    <xf numFmtId="0" fontId="15" fillId="36" borderId="34" xfId="345" applyFont="1" applyFill="1" applyBorder="1" applyAlignment="1">
      <alignment horizontal="center" vertical="center" wrapText="1"/>
    </xf>
    <xf numFmtId="0" fontId="15" fillId="36" borderId="35" xfId="345" applyFont="1" applyFill="1" applyBorder="1" applyAlignment="1">
      <alignment horizontal="center" vertical="center" wrapText="1"/>
    </xf>
    <xf numFmtId="0" fontId="14" fillId="36" borderId="36" xfId="344" applyFont="1" applyFill="1" applyBorder="1" applyAlignment="1">
      <alignment horizontal="center" vertical="center" wrapText="1"/>
    </xf>
    <xf numFmtId="0" fontId="15" fillId="36" borderId="37" xfId="345" applyFont="1" applyFill="1" applyBorder="1" applyAlignment="1">
      <alignment horizontal="center" vertical="center" wrapText="1"/>
    </xf>
    <xf numFmtId="0" fontId="14" fillId="36" borderId="38" xfId="344" applyFont="1" applyFill="1" applyBorder="1" applyAlignment="1">
      <alignment horizontal="center" vertical="center" wrapText="1"/>
    </xf>
    <xf numFmtId="0" fontId="15" fillId="36" borderId="39" xfId="345" applyFont="1" applyFill="1" applyBorder="1" applyAlignment="1">
      <alignment horizontal="center" vertical="center" wrapText="1"/>
    </xf>
    <xf numFmtId="4" fontId="18" fillId="36" borderId="36" xfId="344" applyNumberFormat="1" applyFont="1" applyFill="1" applyBorder="1" applyAlignment="1">
      <alignment horizontal="center" vertical="center" wrapText="1"/>
    </xf>
    <xf numFmtId="4" fontId="18" fillId="36" borderId="37" xfId="344" applyNumberFormat="1" applyFont="1" applyFill="1" applyBorder="1" applyAlignment="1">
      <alignment horizontal="center" vertical="center" wrapText="1"/>
    </xf>
  </cellXfs>
  <cellStyles count="445">
    <cellStyle name="_02 Výkaz výměr BS" xfId="1"/>
    <cellStyle name="_02 Výkaz výměr BS_Rozpočet-Pohořelec" xfId="2"/>
    <cellStyle name="_02 Výkaz výměr EPS" xfId="3"/>
    <cellStyle name="_02 Výkaz výměr EPS_Rozpočet-Pohořelec" xfId="4"/>
    <cellStyle name="_04_OP_Hala N1_6WX01-05_vod.hosp._080130" xfId="5"/>
    <cellStyle name="_04_STMO_NS01_SO01-SO04_rozpocet_090313" xfId="6"/>
    <cellStyle name="_05_AGC_Bar_SO0708_WX01-02_080328" xfId="7"/>
    <cellStyle name="_05_GVB_EW_01_TP7_061207" xfId="8"/>
    <cellStyle name="_05_GVB_EW_01_TP7_061207_04_M13_SHZ_6ZX_SOUPIS VÝKONU_090514" xfId="9"/>
    <cellStyle name="_05_GVB_EY_EV_01_TP7_061201" xfId="10"/>
    <cellStyle name="_05_GVB_EY_EV_01_TP7_061201_04_M13_SHZ_6ZX_SOUPIS VÝKONU_090514" xfId="11"/>
    <cellStyle name="_06_AGC_Bar_WX0102_BQ_oceneni_wat manag _080206" xfId="12"/>
    <cellStyle name="_06_GCZ_BQ_SO_1145" xfId="13"/>
    <cellStyle name="_06_GCZ_BQ_SO_1241_Hruba" xfId="14"/>
    <cellStyle name="_06_GCZ_BQ_SO_1242+1710_Hruba" xfId="15"/>
    <cellStyle name="_06_GCZ_BQ_SO_1510_Hruba" xfId="16"/>
    <cellStyle name="_06_GCZ_BQ_SO_1810_Hruba" xfId="17"/>
    <cellStyle name="_06_GCZ_BQ_SO_WX_061120" xfId="18"/>
    <cellStyle name="_06_GCZ_BQ_SO_WX_061207oceneni" xfId="19"/>
    <cellStyle name="_06_GVB_TP7_NS07_070105_oceneni" xfId="20"/>
    <cellStyle name="_07-Výkaz výměr" xfId="21"/>
    <cellStyle name="_07-Výkaz výměr_Rozpočet-Pohořelec" xfId="22"/>
    <cellStyle name="_13-057-Pohorelec-ZTV-VV-cena" xfId="23"/>
    <cellStyle name="_5385_2_IPB_WX_SO 16-19_FOT_070716" xfId="24"/>
    <cellStyle name="_5385_2_IPB_WX_SO 16-19_FOT_070716_04_M13_SHZ_6ZX_SOUPIS VÝKONU_090514" xfId="25"/>
    <cellStyle name="_5411_OP_Infrastruktura_VZOR_080123" xfId="26"/>
    <cellStyle name="_5463_04_NUC_XX01_FOT_200_Hala17_070405" xfId="27"/>
    <cellStyle name="_5463_04_NUC_XX01_FOT_200_Hala17_070405_04_M13_SHZ_6ZX_SOUPIS VÝKONU_090514" xfId="28"/>
    <cellStyle name="_5506_komunikace_VV_070723" xfId="29"/>
    <cellStyle name="_5559_PP_NS_vzor_070913" xfId="30"/>
    <cellStyle name="_5559_PP_NS_vzor_070913_04_M13_SHZ_6ZX_SOUPIS VÝKONU_090514" xfId="31"/>
    <cellStyle name="_5610_05_AGC_Bar_XXXX_FOT_080326" xfId="32"/>
    <cellStyle name="_5610_06_AGC_Bar_XXXX_FOT_000_vzor_080103" xfId="33"/>
    <cellStyle name="_5674_HANWHA_kan.splaskova_080619" xfId="34"/>
    <cellStyle name="_5674_HANWHA_odvodn.ploch_080609" xfId="35"/>
    <cellStyle name="_5674_HANWHA_vod.pozarni_FOT_0800609" xfId="36"/>
    <cellStyle name="_6VX01" xfId="37"/>
    <cellStyle name="_BoQ Hanka finishes" xfId="38"/>
    <cellStyle name="_BVG TP 7_Complete_061204" xfId="39"/>
    <cellStyle name="_BVG TP 7_Complete_061204_04_M13_SHZ_6ZX_SOUPIS VÝKONU_090514" xfId="40"/>
    <cellStyle name="_C.1.10.1 Rozpočet EPS" xfId="41"/>
    <cellStyle name="_C.1.10.1 Rozpočet EPS_Rozpočet-Pohořelec" xfId="42"/>
    <cellStyle name="_C.1.10.2 Rozpočet BS" xfId="43"/>
    <cellStyle name="_C.1.10.2 Rozpočet BS_Rozpočet-Pohořelec" xfId="44"/>
    <cellStyle name="_C.1.3 Rozpočet ZTI" xfId="45"/>
    <cellStyle name="_C.1.3 Rozpočet ZTI_Rozpočet-Pohořelec" xfId="46"/>
    <cellStyle name="_C.1.4 Rozpočet ÚT" xfId="47"/>
    <cellStyle name="_C.1.4 Rozpočet ÚT_Rozpočet-Pohořelec" xfId="48"/>
    <cellStyle name="_C.1.5 Rozpočet VZT" xfId="49"/>
    <cellStyle name="_C.1.5 Rozpočet VZT_Rozpočet-Pohořelec" xfId="50"/>
    <cellStyle name="_C.1.6 Rozpočet CHL" xfId="51"/>
    <cellStyle name="_C.1.6 Rozpočet CHL_Rozpočet-Pohořelec" xfId="52"/>
    <cellStyle name="_C.1.7 Rozpočet MaR" xfId="53"/>
    <cellStyle name="_C.1.7 Rozpočet MaR_Rozpočet-Pohořelec" xfId="54"/>
    <cellStyle name="_C.1.7_vykazv_MaR" xfId="55"/>
    <cellStyle name="_C.1.7_vykazv_MaR_Rozpočet-Pohořelec" xfId="56"/>
    <cellStyle name="_C.1.8 Rozpočet SILNO" xfId="57"/>
    <cellStyle name="_C.1.8 Rozpočet SILNO_Rozpočet-Pohořelec" xfId="58"/>
    <cellStyle name="_C.4 Rozpočet Přípojka elektro" xfId="59"/>
    <cellStyle name="_C.4 Rozpočet Přípojka elektro_Rozpočet-Pohořelec" xfId="60"/>
    <cellStyle name="_C4_04_Vřkaz vřmýr" xfId="61"/>
    <cellStyle name="_C4_04_Vřkaz vřmýr_Rozpočet-Pohořelec" xfId="62"/>
    <cellStyle name="_Copy of JP - BoQ new" xfId="63"/>
    <cellStyle name="_ElSil Nabídka_MTS Letná_250708 Revize2" xfId="64"/>
    <cellStyle name="_ElSil ZS stavba 307B Most přes rybník Koberný 041108" xfId="65"/>
    <cellStyle name="_F6_BS_SO 01+04_6SX01" xfId="66"/>
    <cellStyle name="_FOXCONN - FoT - SO16.3_060523" xfId="67"/>
    <cellStyle name="_FOXCONN - FoT - SO16.3_060627" xfId="68"/>
    <cellStyle name="_GE Security PRICEBOOK 2009 MASTER V1.6a 09-06-28  1200" xfId="69"/>
    <cellStyle name="_GVB_ TP 7_6-NS07_061206 zm oc" xfId="70"/>
    <cellStyle name="_GVB_ TP 7_6-NS07_061206 zm oc_04_M13_SHZ_6ZX_SOUPIS VÝKONU_090514" xfId="71"/>
    <cellStyle name="_GVB_ TP 7_6-NS07_061207 zm" xfId="72"/>
    <cellStyle name="_GVB_ TP 7_6-NS07_061207 zm_04_M13_SHZ_6ZX_SOUPIS VÝKONU_090514" xfId="73"/>
    <cellStyle name="_GVB_ TP7_6IK01A_BQ_SO1141_070104" xfId="74"/>
    <cellStyle name="_GVB_ TP7_6IK01A_BQ_SO1141_070104_04_M13_SHZ_6ZX_SOUPIS VÝKONU_090514" xfId="75"/>
    <cellStyle name="_GVB_ TP7_NS07_rev 2_070205_ BQ" xfId="76"/>
    <cellStyle name="_GVB_ TP7_NS07_rev 2_070205_ BQ_04_M13_SHZ_6ZX_SOUPIS VÝKONU_090514" xfId="77"/>
    <cellStyle name="_GVB_ TP7_NS07_rev.1_070111ocenění" xfId="78"/>
    <cellStyle name="_GVB_ TP7_NS07_rev.1_070111ocenění_04_M13_SHZ_6ZX_SOUPIS VÝKONU_090514" xfId="79"/>
    <cellStyle name="_GVB_ TP7_NS07_rev.1_070116ocenění" xfId="80"/>
    <cellStyle name="_GVB_ TP7_NS07_rev.1_070116ocenění_04_M13_SHZ_6ZX_SOUPIS VÝKONU_090514" xfId="81"/>
    <cellStyle name="_GVB_TP7_F5_Water Treat.070223_" xfId="82"/>
    <cellStyle name="_GVB_TP7_F5_Water Treat.070223__04_M13_SHZ_6ZX_SOUPIS VÝKONU_090514" xfId="83"/>
    <cellStyle name="_GVB_TP7_F5_Water Treat.070731_" xfId="84"/>
    <cellStyle name="_GVB_TP7_F5_Water Treat.070731__04_M13_SHZ_6ZX_SOUPIS VÝKONU_090514" xfId="85"/>
    <cellStyle name="_GVP_TP 7_stoka DA3_070130 - mp" xfId="86"/>
    <cellStyle name="_JindrichBudgetOct08" xfId="87"/>
    <cellStyle name="_JP - BoQ Dan Jonak" xfId="88"/>
    <cellStyle name="_kalkulace ElSil ZS stavba 307B Most přes rybník Koberný 031108" xfId="89"/>
    <cellStyle name="_kalkulace ElSil_COPA_Centrum_Národní_Revize1_130209" xfId="90"/>
    <cellStyle name="_Mustr_nab_20111110_VM" xfId="91"/>
    <cellStyle name="_Nabídka MTS - ON_Příbram revize0" xfId="92"/>
    <cellStyle name="_odhad cen_GVB_ TP 7_6-NS07_061207 zm" xfId="93"/>
    <cellStyle name="_odhad cen_GVB_ TP 7_6-NS07_061207 zm_04_M13_SHZ_6ZX_SOUPIS VÝKONU_090514" xfId="94"/>
    <cellStyle name="_PC03_08_vykaz vymer1" xfId="95"/>
    <cellStyle name="_propočet kubatur čerpací stanice - šachty" xfId="96"/>
    <cellStyle name="_propočet kubatur šachty" xfId="97"/>
    <cellStyle name="_PS 01 Rozpočet - stl. vzduch technický" xfId="98"/>
    <cellStyle name="_PS 01 Rozpočet - stl. vzduch technický_Rozpočet-Pohořelec" xfId="99"/>
    <cellStyle name="_PS 01 Rozpočet - stolový výtah" xfId="100"/>
    <cellStyle name="_PS 01 Rozpočet - stolový výtah_Rozpočet-Pohořelec" xfId="101"/>
    <cellStyle name="_PS 01 Rozpočet - vysavač" xfId="102"/>
    <cellStyle name="_PS 01 Rozpočet - vysavač_Rozpočet-Pohořelec" xfId="103"/>
    <cellStyle name="_PS 01 Rozpočet -jeřáb" xfId="104"/>
    <cellStyle name="_PS 01 Rozpočet -jeřáb_Rozpočet-Pohořelec" xfId="105"/>
    <cellStyle name="_Rozpočet_Buštěhrad" xfId="106"/>
    <cellStyle name="_Rozpočet_Buštěhrad_13-057-Pohorelec-ZTK-VV-cena" xfId="107"/>
    <cellStyle name="_Rozpočet_Buštěhrad_13-057-Pohorelec-ZTV-VV-cena" xfId="108"/>
    <cellStyle name="_Rozpočet_Buštěhrad_POH5_SO01_D-1-4-3_02_vykaz_ceny" xfId="109"/>
    <cellStyle name="_Rozpočet_Buštěhrad_Rozpočet-Pohořelec" xfId="110"/>
    <cellStyle name="_Rozpočet_Buštěhrad_SO 01 D.1.4.9 SHZ_rozp" xfId="111"/>
    <cellStyle name="_Rozpočet_Buštěhrad_SO01_D.1.4.2_SK - ROZP" xfId="112"/>
    <cellStyle name="_Rozpočet_Buštěhrad_SO01_D.1.4.4_SK - ROZP" xfId="113"/>
    <cellStyle name="_sablony WX_080414_cz_en" xfId="114"/>
    <cellStyle name="_SO 03_kanalizacni pripojky_090223" xfId="115"/>
    <cellStyle name="_SO 03_Vytlak SV_090331" xfId="116"/>
    <cellStyle name="_SO 05_F6_rain wat drain.060531" xfId="117"/>
    <cellStyle name="_SO 05_F6_rain wat drain.060531_04_M13_SHZ_6ZX_SOUPIS VÝKONU_090514" xfId="118"/>
    <cellStyle name="_SO 11_ rain water drainage_070424" xfId="119"/>
    <cellStyle name="_SO 11_ rain water drainage_080211" xfId="120"/>
    <cellStyle name="_SO 15_fire water pipeline_070413" xfId="121"/>
    <cellStyle name="_SO 16_6VX01_vzduchotechnika" xfId="122"/>
    <cellStyle name="_SO 17_ přípojka splašk.kanalizace" xfId="123"/>
    <cellStyle name="_SO 18_ příp. dešť.kan._zmeny 070820" xfId="124"/>
    <cellStyle name="_SO 18_ přípojka dešť.kanalizace" xfId="125"/>
    <cellStyle name="_SO 21_kanalizace splašková_070807" xfId="126"/>
    <cellStyle name="_SO 22_ kanalizace destova v arealu" xfId="127"/>
    <cellStyle name="_SO 22_ kanalizace destova v arealu_04_M13_SHZ_6ZX_SOUPIS VÝKONU_090514" xfId="128"/>
    <cellStyle name="_SO 363_fire water supply_rev.1_070116" xfId="129"/>
    <cellStyle name="_SO 399.1,2_sewerage" xfId="130"/>
    <cellStyle name="_SO 399.1,2_sewerage_F5_070221" xfId="131"/>
    <cellStyle name="_SO 399.1,2_sewerage_F5_zmeny k 070730" xfId="132"/>
    <cellStyle name="_SO 399.1,2_sewerage_rev.1_070108" xfId="133"/>
    <cellStyle name="_SO 399.3 Roads of drainage_rev.1_070111" xfId="134"/>
    <cellStyle name="_SO 399.3 Roads of drainage_zmeny k_070731" xfId="135"/>
    <cellStyle name="_SO_1124_Retention pond_zmena_B_ 070202" xfId="136"/>
    <cellStyle name="_TI_SO 01_060301_cz_en" xfId="137"/>
    <cellStyle name="_TI_SO 01_060301_cz_en_04_M13_SHZ_6ZX_SOUPIS VÝKONU_090514" xfId="138"/>
    <cellStyle name="_Video Update 09-07-29  1700" xfId="139"/>
    <cellStyle name="_Výkaz výměr - simulátory, stlačený vzduch" xfId="140"/>
    <cellStyle name="_Výkaz výměr - simulátory, stlačený vzduch_Rozpočet-Pohořelec" xfId="141"/>
    <cellStyle name="_Výkaz výměr - stolový výtah" xfId="142"/>
    <cellStyle name="_Výkaz výměr - stolový výtah_Rozpočet-Pohořelec" xfId="143"/>
    <cellStyle name="_Výkaz výměr - vysavač" xfId="144"/>
    <cellStyle name="_Výkaz výměr - vysavač_Rozpočet-Pohořelec" xfId="145"/>
    <cellStyle name="_Výkaz výměr -jeřáb" xfId="146"/>
    <cellStyle name="_Výkaz výměr -jeřáb_Rozpočet-Pohořelec" xfId="147"/>
    <cellStyle name="_Výkaz výměr_Chlazení" xfId="148"/>
    <cellStyle name="_Výkaz výměr_Chlazení_Rozpočet-Pohořelec" xfId="149"/>
    <cellStyle name="_Výkaz výměr_Silnoproud" xfId="150"/>
    <cellStyle name="_Výkaz výměr_Silnoproud_Rozpočet-Pohořelec" xfId="151"/>
    <cellStyle name="_Výkaz výměr_Slaboproud" xfId="152"/>
    <cellStyle name="_Výkaz výměr_Slaboproud_Rozpočet-Pohořelec" xfId="153"/>
    <cellStyle name="_Výkaz výměr_UT" xfId="154"/>
    <cellStyle name="_Výkaz výměr_UT_Rozpočet-Pohořelec" xfId="155"/>
    <cellStyle name="_Výkaz výměr_VZT" xfId="156"/>
    <cellStyle name="_Výkaz výměr_VZT_Rozpočet-Pohořelec" xfId="157"/>
    <cellStyle name="_Výkaz výměr-Medicinský vzduch" xfId="158"/>
    <cellStyle name="_Výkaz výměr-Medicinský vzduch_Rozpočet-Pohořelec" xfId="159"/>
    <cellStyle name="_ZTI" xfId="160"/>
    <cellStyle name="_ZTI_Rozpočet-Pohořelec" xfId="161"/>
    <cellStyle name="20 % – Zvýraznění1" xfId="162" builtinId="30" customBuiltin="1"/>
    <cellStyle name="20 % – Zvýraznění2" xfId="163" builtinId="34" customBuiltin="1"/>
    <cellStyle name="20 % – Zvýraznění3" xfId="164" builtinId="38" customBuiltin="1"/>
    <cellStyle name="20 % – Zvýraznění4" xfId="165" builtinId="42" customBuiltin="1"/>
    <cellStyle name="20 % – Zvýraznění5" xfId="166" builtinId="46" customBuiltin="1"/>
    <cellStyle name="20 % – Zvýraznění6" xfId="167" builtinId="50" customBuiltin="1"/>
    <cellStyle name="20 % - zvýraznenie1" xfId="168"/>
    <cellStyle name="20 % - zvýraznenie2" xfId="169"/>
    <cellStyle name="20 % - zvýraznenie3" xfId="170"/>
    <cellStyle name="20 % - zvýraznenie4" xfId="171"/>
    <cellStyle name="20 % - zvýraznenie5" xfId="172"/>
    <cellStyle name="20 % - zvýraznenie6" xfId="173"/>
    <cellStyle name="20% - Accent1" xfId="174"/>
    <cellStyle name="20% - Accent2" xfId="175"/>
    <cellStyle name="20% - Accent3" xfId="176"/>
    <cellStyle name="20% - Accent4" xfId="177"/>
    <cellStyle name="20% - Accent5" xfId="178"/>
    <cellStyle name="20% - Accent6" xfId="179"/>
    <cellStyle name="40 % – Zvýraznění1" xfId="180" builtinId="31" customBuiltin="1"/>
    <cellStyle name="40 % – Zvýraznění2" xfId="181" builtinId="35" customBuiltin="1"/>
    <cellStyle name="40 % – Zvýraznění3" xfId="182" builtinId="39" customBuiltin="1"/>
    <cellStyle name="40 % – Zvýraznění4" xfId="183" builtinId="43" customBuiltin="1"/>
    <cellStyle name="40 % – Zvýraznění5" xfId="184" builtinId="47" customBuiltin="1"/>
    <cellStyle name="40 % – Zvýraznění6" xfId="185" builtinId="51" customBuiltin="1"/>
    <cellStyle name="40 % - zvýraznenie1" xfId="186"/>
    <cellStyle name="40 % - zvýraznenie2" xfId="187"/>
    <cellStyle name="40 % - zvýraznenie3" xfId="188"/>
    <cellStyle name="40 % - zvýraznenie4" xfId="189"/>
    <cellStyle name="40 % - zvýraznenie5" xfId="190"/>
    <cellStyle name="40 % - zvýraznenie6" xfId="191"/>
    <cellStyle name="40% - Accent1" xfId="192"/>
    <cellStyle name="40% - Accent2" xfId="193"/>
    <cellStyle name="40% - Accent3" xfId="194"/>
    <cellStyle name="40% - Accent4" xfId="195"/>
    <cellStyle name="40% - Accent5" xfId="196"/>
    <cellStyle name="40% - Accent6" xfId="197"/>
    <cellStyle name="60 % – Zvýraznění1" xfId="198" builtinId="32" customBuiltin="1"/>
    <cellStyle name="60 % – Zvýraznění2" xfId="199" builtinId="36" customBuiltin="1"/>
    <cellStyle name="60 % – Zvýraznění3" xfId="200" builtinId="40" customBuiltin="1"/>
    <cellStyle name="60 % – Zvýraznění4" xfId="201" builtinId="44" customBuiltin="1"/>
    <cellStyle name="60 % – Zvýraznění5" xfId="202" builtinId="48" customBuiltin="1"/>
    <cellStyle name="60 % – Zvýraznění6" xfId="203" builtinId="52" customBuiltin="1"/>
    <cellStyle name="60 % - zvýraznenie1" xfId="204"/>
    <cellStyle name="60 % - zvýraznenie2" xfId="205"/>
    <cellStyle name="60 % - zvýraznenie3" xfId="206"/>
    <cellStyle name="60 % - zvýraznenie4" xfId="207"/>
    <cellStyle name="60 % - zvýraznenie5" xfId="208"/>
    <cellStyle name="60 % - zvýraznenie6" xfId="209"/>
    <cellStyle name="60% - Accent1" xfId="210"/>
    <cellStyle name="60% - Accent2" xfId="211"/>
    <cellStyle name="60% - Accent3" xfId="212"/>
    <cellStyle name="60% - Accent4" xfId="213"/>
    <cellStyle name="60% - Accent5" xfId="214"/>
    <cellStyle name="60% - Accent6" xfId="215"/>
    <cellStyle name="Accent1" xfId="216"/>
    <cellStyle name="Accent2" xfId="217"/>
    <cellStyle name="Accent3" xfId="218"/>
    <cellStyle name="Accent4" xfId="219"/>
    <cellStyle name="Accent5" xfId="220"/>
    <cellStyle name="Accent6" xfId="221"/>
    <cellStyle name="Bad" xfId="222"/>
    <cellStyle name="blok_cen" xfId="223"/>
    <cellStyle name="blokcen" xfId="224"/>
    <cellStyle name="Calculation" xfId="225"/>
    <cellStyle name="Celkem" xfId="226" builtinId="25" customBuiltin="1"/>
    <cellStyle name="Comma [0]_3-Projekt" xfId="227"/>
    <cellStyle name="Comma 2" xfId="228"/>
    <cellStyle name="Comma_3-Projekt" xfId="229"/>
    <cellStyle name="Currency [0]_3-Projekt" xfId="230"/>
    <cellStyle name="Currency 2" xfId="231"/>
    <cellStyle name="Currency_3-Projekt" xfId="232"/>
    <cellStyle name="čárky [0]_02Person IBKS 2005 00" xfId="233"/>
    <cellStyle name="čárky 2" xfId="234"/>
    <cellStyle name="Dezimal [0]_Tabelle1" xfId="235"/>
    <cellStyle name="Dezimal_Tabelle1" xfId="236"/>
    <cellStyle name="Dobrá" xfId="237"/>
    <cellStyle name="Euro" xfId="238"/>
    <cellStyle name="Euro 2" xfId="239"/>
    <cellStyle name="Euro 2 2" xfId="240"/>
    <cellStyle name="Euro 3" xfId="241"/>
    <cellStyle name="Excel Built-in Normal" xfId="242"/>
    <cellStyle name="Explanatory Text" xfId="243"/>
    <cellStyle name="Firma" xfId="244"/>
    <cellStyle name="Good" xfId="245"/>
    <cellStyle name="H1" xfId="246"/>
    <cellStyle name="H2" xfId="247"/>
    <cellStyle name="H2 2" xfId="248"/>
    <cellStyle name="H2_AlViS" xfId="249"/>
    <cellStyle name="H3" xfId="250"/>
    <cellStyle name="H3 2" xfId="251"/>
    <cellStyle name="H3_CCTV" xfId="252"/>
    <cellStyle name="H4" xfId="253"/>
    <cellStyle name="H4 2" xfId="254"/>
    <cellStyle name="H4_CCTV" xfId="255"/>
    <cellStyle name="Heading 1" xfId="256"/>
    <cellStyle name="Heading 2" xfId="257"/>
    <cellStyle name="Heading 3" xfId="258"/>
    <cellStyle name="Heading 4" xfId="259"/>
    <cellStyle name="Hlavička" xfId="260"/>
    <cellStyle name="Hlavní nadpis" xfId="261"/>
    <cellStyle name="Hyperlink_JindrichBudgetOct08" xfId="262"/>
    <cellStyle name="Hypertextový odkaz 2" xfId="263"/>
    <cellStyle name="Hypertextový odkaz 3" xfId="264"/>
    <cellStyle name="Check Cell" xfId="265"/>
    <cellStyle name="Chybně" xfId="266" builtinId="27" customBuiltin="1"/>
    <cellStyle name="Input" xfId="267"/>
    <cellStyle name="Kategorie" xfId="268"/>
    <cellStyle name="kolonky" xfId="269"/>
    <cellStyle name="Komma [0]_PL_ACCESS_98" xfId="270"/>
    <cellStyle name="Komma_PL_ACCESS_98" xfId="271"/>
    <cellStyle name="Kontrolná bunka" xfId="272"/>
    <cellStyle name="Kontrolní buňka" xfId="273" builtinId="23" customBuiltin="1"/>
    <cellStyle name="Linked Cell" xfId="274"/>
    <cellStyle name="Měna 2" xfId="275"/>
    <cellStyle name="Měna 2 2" xfId="276"/>
    <cellStyle name="Měna 2 3" xfId="277"/>
    <cellStyle name="Měna 3" xfId="278"/>
    <cellStyle name="Měna 4" xfId="279"/>
    <cellStyle name="Měna 5" xfId="280"/>
    <cellStyle name="měny 2" xfId="281"/>
    <cellStyle name="měny 2 2" xfId="282"/>
    <cellStyle name="MřížkaNormální" xfId="283"/>
    <cellStyle name="Nadpis" xfId="284"/>
    <cellStyle name="Nadpis 1" xfId="285" builtinId="16" customBuiltin="1"/>
    <cellStyle name="Nadpis 1 2" xfId="286"/>
    <cellStyle name="Nadpis 2" xfId="287" builtinId="17" customBuiltin="1"/>
    <cellStyle name="Nadpis 2 2" xfId="288"/>
    <cellStyle name="Nadpis 3" xfId="289" builtinId="18" customBuiltin="1"/>
    <cellStyle name="Nadpis 3 2" xfId="290"/>
    <cellStyle name="Nadpis 4" xfId="291" builtinId="19" customBuiltin="1"/>
    <cellStyle name="Nadpis 4 2" xfId="292"/>
    <cellStyle name="Název" xfId="293" builtinId="15" customBuiltin="1"/>
    <cellStyle name="Nedefinován" xfId="294"/>
    <cellStyle name="Neutral" xfId="295"/>
    <cellStyle name="Neutrálna" xfId="296"/>
    <cellStyle name="Neutrální" xfId="297" builtinId="28" customBuiltin="1"/>
    <cellStyle name="normal" xfId="298"/>
    <cellStyle name="normal 2" xfId="299"/>
    <cellStyle name="Normal 2 2" xfId="300"/>
    <cellStyle name="Normal 2 3" xfId="301"/>
    <cellStyle name="Normal 2 3 2" xfId="302"/>
    <cellStyle name="Normal 2 4" xfId="303"/>
    <cellStyle name="Normal 2_EPS" xfId="304"/>
    <cellStyle name="Normal 3" xfId="305"/>
    <cellStyle name="Normal 3 2" xfId="306"/>
    <cellStyle name="Normal 5" xfId="307"/>
    <cellStyle name="Normal 6" xfId="308"/>
    <cellStyle name="Normal 7" xfId="309"/>
    <cellStyle name="Normal 8" xfId="310"/>
    <cellStyle name="Normal_02_beton_vyztuz" xfId="311"/>
    <cellStyle name="Normální" xfId="0" builtinId="0"/>
    <cellStyle name="normální 10" xfId="312"/>
    <cellStyle name="normální 10 2" xfId="313"/>
    <cellStyle name="Normální 10_SO01_D.1.4.5_BS_ROZP" xfId="314"/>
    <cellStyle name="normální 11" xfId="315"/>
    <cellStyle name="normální 12" xfId="316"/>
    <cellStyle name="normální 13" xfId="317"/>
    <cellStyle name="normální 14" xfId="318"/>
    <cellStyle name="Normální 15" xfId="319"/>
    <cellStyle name="Normální 16" xfId="320"/>
    <cellStyle name="Normální 17" xfId="321"/>
    <cellStyle name="Normální 18" xfId="322"/>
    <cellStyle name="Normální 19" xfId="323"/>
    <cellStyle name="Normální 2" xfId="324"/>
    <cellStyle name="normální 2 2" xfId="325"/>
    <cellStyle name="normální 2 3" xfId="326"/>
    <cellStyle name="normální 2 4" xfId="327"/>
    <cellStyle name="Normální 2_SO01_D.1.4.5_BS_ROZP" xfId="328"/>
    <cellStyle name="Normální 20" xfId="444"/>
    <cellStyle name="normální 26" xfId="329"/>
    <cellStyle name="normální 3" xfId="330"/>
    <cellStyle name="normální 3 2" xfId="331"/>
    <cellStyle name="normální 3 2 2" xfId="332"/>
    <cellStyle name="normální 3 2_SO01_D.1.4.5_BS_ROZP" xfId="333"/>
    <cellStyle name="normální 3 3" xfId="334"/>
    <cellStyle name="normální 3 4" xfId="335"/>
    <cellStyle name="normální 3_Pripojka_111093_01" xfId="336"/>
    <cellStyle name="normální 4" xfId="337"/>
    <cellStyle name="normální 5" xfId="338"/>
    <cellStyle name="normální 5 2" xfId="339"/>
    <cellStyle name="normální 6" xfId="340"/>
    <cellStyle name="normální 7" xfId="341"/>
    <cellStyle name="normální 8" xfId="342"/>
    <cellStyle name="normální 9" xfId="343"/>
    <cellStyle name="normální_C.1.3 Rozpočet ZTI" xfId="344"/>
    <cellStyle name="normální_RekonstrukcehangaruB-rozpocetstavby" xfId="345"/>
    <cellStyle name="normální_Vzor_vykaz_specifikace" xfId="346"/>
    <cellStyle name="Normalny_Pr1taa2000A" xfId="347"/>
    <cellStyle name="Note" xfId="348"/>
    <cellStyle name="Output" xfId="349"/>
    <cellStyle name="Podnadpis" xfId="350"/>
    <cellStyle name="políčka" xfId="351"/>
    <cellStyle name="Popis" xfId="352"/>
    <cellStyle name="Poznámka" xfId="353" builtinId="10" customBuiltin="1"/>
    <cellStyle name="Poznámka 2" xfId="354"/>
    <cellStyle name="Poznámka 3" xfId="355"/>
    <cellStyle name="Prepojená bunka" xfId="356"/>
    <cellStyle name="Price List Descr" xfId="357"/>
    <cellStyle name="Price List Descr Bold/Ital" xfId="358"/>
    <cellStyle name="Price List Descr Italic" xfId="359"/>
    <cellStyle name="Price List Disco Header" xfId="360"/>
    <cellStyle name="Price List Heading 1" xfId="361"/>
    <cellStyle name="Price List Heading-Main" xfId="362"/>
    <cellStyle name="Price List Heading-P/L" xfId="363"/>
    <cellStyle name="Price List P/N" xfId="364"/>
    <cellStyle name="Price List Price" xfId="365"/>
    <cellStyle name="Price List Repl Product" xfId="366"/>
    <cellStyle name="procent 2" xfId="367"/>
    <cellStyle name="procent 2 2" xfId="368"/>
    <cellStyle name="procent 3" xfId="369"/>
    <cellStyle name="Procenta 2" xfId="370"/>
    <cellStyle name="Procenta 2 2" xfId="371"/>
    <cellStyle name="Procenta 2 3" xfId="372"/>
    <cellStyle name="Procenta 2 4" xfId="373"/>
    <cellStyle name="Procenta 3" xfId="374"/>
    <cellStyle name="Procenta 4" xfId="375"/>
    <cellStyle name="Procenta 5" xfId="376"/>
    <cellStyle name="Propojená buňka" xfId="377" builtinId="24" customBuiltin="1"/>
    <cellStyle name="R_cert" xfId="378"/>
    <cellStyle name="R_new" xfId="379"/>
    <cellStyle name="R_price" xfId="380"/>
    <cellStyle name="R_text" xfId="381"/>
    <cellStyle name="R_text_important" xfId="382"/>
    <cellStyle name="R_text_Nabídka" xfId="383"/>
    <cellStyle name="R_text2" xfId="384"/>
    <cellStyle name="R_type" xfId="385"/>
    <cellStyle name="rozpočet" xfId="386"/>
    <cellStyle name="Skupina1Name" xfId="387"/>
    <cellStyle name="Skupina1Sum" xfId="388"/>
    <cellStyle name="Skupina2Name" xfId="389"/>
    <cellStyle name="Spolu" xfId="390"/>
    <cellStyle name="Správně" xfId="391" builtinId="26" customBuiltin="1"/>
    <cellStyle name="Standaard_PL_ACCESS_98" xfId="392"/>
    <cellStyle name="Standard_aktuell" xfId="393"/>
    <cellStyle name="Stín+tučně" xfId="394"/>
    <cellStyle name="Stín+tučně+velké písmo" xfId="395"/>
    <cellStyle name="Styl 1" xfId="396"/>
    <cellStyle name="Styl 1 2" xfId="397"/>
    <cellStyle name="Styl 1 3" xfId="398"/>
    <cellStyle name="Styl 1 4" xfId="399"/>
    <cellStyle name="Styl 1_03 01_SM_PREL" xfId="400"/>
    <cellStyle name="Style 1" xfId="401"/>
    <cellStyle name="Style 1 2" xfId="402"/>
    <cellStyle name="Style 1 2 2" xfId="403"/>
    <cellStyle name="Text upozornění" xfId="404" builtinId="11" customBuiltin="1"/>
    <cellStyle name="Text upozornenia" xfId="405"/>
    <cellStyle name="Title" xfId="406"/>
    <cellStyle name="Titul" xfId="407"/>
    <cellStyle name="Total" xfId="408"/>
    <cellStyle name="Tučně" xfId="409"/>
    <cellStyle name="TYP ŘÁDKU_2" xfId="410"/>
    <cellStyle name="Valuta [0]_PL_ACCESS_98" xfId="411"/>
    <cellStyle name="Valuta_PL_ACCESS_98" xfId="412"/>
    <cellStyle name="Vstup" xfId="413" builtinId="20" customBuiltin="1"/>
    <cellStyle name="Vstup 2" xfId="414"/>
    <cellStyle name="Výpočet" xfId="415" builtinId="22" customBuiltin="1"/>
    <cellStyle name="Výpočet 2" xfId="416"/>
    <cellStyle name="Výstup" xfId="417" builtinId="21" customBuiltin="1"/>
    <cellStyle name="Výstup 2" xfId="418"/>
    <cellStyle name="Vysvětlující text" xfId="419" builtinId="53" customBuiltin="1"/>
    <cellStyle name="Vysvetľujúci text" xfId="420"/>
    <cellStyle name="Währung [0]_Tabelle1" xfId="421"/>
    <cellStyle name="Währung_Tabelle1" xfId="422"/>
    <cellStyle name="Warning Text" xfId="423"/>
    <cellStyle name="základní" xfId="424"/>
    <cellStyle name="ZboziCena" xfId="425"/>
    <cellStyle name="ZboziNazev" xfId="426"/>
    <cellStyle name="ZboziPocet" xfId="427"/>
    <cellStyle name="Zboží" xfId="428"/>
    <cellStyle name="Zlá" xfId="429"/>
    <cellStyle name="Zvýraznění 1" xfId="430" builtinId="29" customBuiltin="1"/>
    <cellStyle name="Zvýraznění 2" xfId="431" builtinId="33" customBuiltin="1"/>
    <cellStyle name="Zvýraznění 3" xfId="432" builtinId="37" customBuiltin="1"/>
    <cellStyle name="Zvýraznění 4" xfId="433" builtinId="41" customBuiltin="1"/>
    <cellStyle name="Zvýraznění 5" xfId="434" builtinId="45" customBuiltin="1"/>
    <cellStyle name="Zvýraznění 6" xfId="435" builtinId="49" customBuiltin="1"/>
    <cellStyle name="Zvýraznenie1" xfId="436"/>
    <cellStyle name="Zvýraznenie2" xfId="437"/>
    <cellStyle name="Zvýraznenie3" xfId="438"/>
    <cellStyle name="Zvýraznenie4" xfId="439"/>
    <cellStyle name="Zvýraznenie5" xfId="440"/>
    <cellStyle name="Zvýraznenie6" xfId="441"/>
    <cellStyle name="一般_July 31 2007 Pricing DM2-DR2 SKUs (3)" xfId="442"/>
    <cellStyle name="常规_Sheet1" xfId="4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Firemn&#237;%20archiv%20a.s\Zak&#225;zky%20rok%202001\22%20Zelen&#253;%20ostrov%20SP\Kniha%20spec.+%20v&#253;kaz%20v&#253;m&#283;r%20TENDR%203.%20stavba\SO%2011.1%20A%20Architektonicko-stavebn&#237;%20autorizovan&#253;%20Helik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_06%20UPH_SO01_D144_UT_VV-OK.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jekty/Specifikace%202008/WINDOWS/TEMP/&#269;.%2041%20Zelen&#253;%20ostrov%20roz.%20rozpo&#269;tu%20na%20DC%20(bez%20list.%20v&#253;stupu)/Rozpo&#269;et%20stavby%20dle%20DC/sa_SO51_4_vv_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 val="SO_11_1A_Výkaz_výměr"/>
      <sheetName val="SO_11_1B_Výkaz_výměr"/>
      <sheetName val="SO_11_1ST_Výkaz_výměr"/>
      <sheetName val="SO_11_1B_Kniha_specifikací"/>
      <sheetName val="SO_11_1ST_Kniha_specifikací"/>
      <sheetName val="SO_11_1A_Výkaz_výmě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_1A Výkaz výměr"/>
      <sheetName val="SO 11.1A Výkaz výměr"/>
      <sheetName val="SO 11.1B Výkaz výměr"/>
      <sheetName val="SO 11.1ST Výkaz výměr"/>
      <sheetName val="SO 11.1B Kniha specifikací"/>
      <sheetName val="SO 11.1ST Kniha specifikací"/>
      <sheetName val="SO11_1AVýkazvýměr"/>
    </sheetNames>
    <sheetDataSet>
      <sheetData sheetId="0"/>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ozsah prací"/>
      <sheetName val="Rekapitulace"/>
      <sheetName val="Položky"/>
      <sheetName val="Návod k vyplnění"/>
    </sheetNames>
    <sheetDataSet>
      <sheetData sheetId="0">
        <row r="30">
          <cell r="F30">
            <v>0</v>
          </cell>
        </row>
      </sheetData>
      <sheetData sheetId="1" refreshError="1"/>
      <sheetData sheetId="2">
        <row r="16">
          <cell r="E16">
            <v>0</v>
          </cell>
          <cell r="F16">
            <v>0</v>
          </cell>
          <cell r="G16">
            <v>0</v>
          </cell>
          <cell r="H16">
            <v>0</v>
          </cell>
          <cell r="I16">
            <v>0</v>
          </cell>
        </row>
      </sheetData>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 val="SO 51_4 Výkaz výměr"/>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_4 Výkaz výměr"/>
    </sheetNames>
    <sheetDataSet>
      <sheetData sheetId="0"/>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workbookViewId="0">
      <selection activeCell="B32" sqref="B32"/>
    </sheetView>
  </sheetViews>
  <sheetFormatPr defaultRowHeight="12.75"/>
  <cols>
    <col min="2" max="2" width="19.5" customWidth="1"/>
    <col min="3" max="3" width="15.6640625" customWidth="1"/>
    <col min="4" max="4" width="21.33203125" customWidth="1"/>
    <col min="6" max="6" width="15.33203125" customWidth="1"/>
    <col min="7" max="7" width="19.1640625" customWidth="1"/>
  </cols>
  <sheetData>
    <row r="1" spans="1:7" ht="33.75" customHeight="1" thickBot="1">
      <c r="A1" s="126" t="s">
        <v>482</v>
      </c>
      <c r="B1" s="127"/>
      <c r="C1" s="127"/>
      <c r="D1" s="127"/>
      <c r="E1" s="127"/>
      <c r="F1" s="127"/>
      <c r="G1" s="127"/>
    </row>
    <row r="2" spans="1:7">
      <c r="A2" s="128" t="s">
        <v>483</v>
      </c>
      <c r="B2" s="129"/>
      <c r="C2" s="130" t="s">
        <v>527</v>
      </c>
      <c r="D2" s="130" t="s">
        <v>526</v>
      </c>
      <c r="E2" s="131"/>
      <c r="F2" s="132"/>
      <c r="G2" s="133"/>
    </row>
    <row r="3" spans="1:7">
      <c r="A3" s="134"/>
      <c r="B3" s="135"/>
      <c r="C3" s="136"/>
      <c r="D3" s="136"/>
      <c r="E3" s="137"/>
      <c r="F3" s="138"/>
      <c r="G3" s="139"/>
    </row>
    <row r="4" spans="1:7">
      <c r="A4" s="140" t="s">
        <v>484</v>
      </c>
      <c r="B4" s="135"/>
      <c r="C4" s="136" t="s">
        <v>485</v>
      </c>
      <c r="D4" s="136"/>
      <c r="E4" s="137"/>
      <c r="F4" s="138"/>
      <c r="G4" s="141"/>
    </row>
    <row r="5" spans="1:7">
      <c r="A5" s="142"/>
      <c r="B5" s="143"/>
      <c r="C5" s="144" t="s">
        <v>486</v>
      </c>
      <c r="D5" s="145"/>
      <c r="E5" s="143"/>
      <c r="F5" s="138" t="s">
        <v>3</v>
      </c>
      <c r="G5" s="139"/>
    </row>
    <row r="6" spans="1:7">
      <c r="A6" s="140" t="s">
        <v>487</v>
      </c>
      <c r="B6" s="135"/>
      <c r="C6" s="136" t="s">
        <v>488</v>
      </c>
      <c r="D6" s="136"/>
      <c r="E6" s="137"/>
      <c r="F6" s="146" t="s">
        <v>489</v>
      </c>
      <c r="G6" s="147"/>
    </row>
    <row r="7" spans="1:7">
      <c r="A7" s="148"/>
      <c r="B7" s="149"/>
      <c r="C7" s="150" t="s">
        <v>490</v>
      </c>
      <c r="D7" s="151"/>
      <c r="E7" s="151"/>
      <c r="F7" s="152" t="s">
        <v>491</v>
      </c>
      <c r="G7" s="147"/>
    </row>
    <row r="8" spans="1:7">
      <c r="A8" s="153" t="s">
        <v>492</v>
      </c>
      <c r="B8" s="138"/>
      <c r="C8" s="227"/>
      <c r="D8" s="227"/>
      <c r="E8" s="228"/>
      <c r="F8" s="154" t="s">
        <v>493</v>
      </c>
      <c r="G8" s="155"/>
    </row>
    <row r="9" spans="1:7">
      <c r="A9" s="153" t="s">
        <v>494</v>
      </c>
      <c r="B9" s="138"/>
      <c r="C9" s="227" t="s">
        <v>495</v>
      </c>
      <c r="D9" s="227"/>
      <c r="E9" s="228"/>
      <c r="F9" s="138"/>
      <c r="G9" s="156"/>
    </row>
    <row r="10" spans="1:7">
      <c r="A10" s="153" t="s">
        <v>496</v>
      </c>
      <c r="B10" s="138"/>
      <c r="C10" s="227"/>
      <c r="D10" s="227"/>
      <c r="E10" s="227"/>
      <c r="F10" s="157"/>
      <c r="G10" s="158"/>
    </row>
    <row r="11" spans="1:7">
      <c r="A11" s="153" t="s">
        <v>497</v>
      </c>
      <c r="B11" s="138"/>
      <c r="C11" s="229"/>
      <c r="D11" s="229"/>
      <c r="E11" s="229"/>
      <c r="F11" s="159" t="s">
        <v>498</v>
      </c>
      <c r="G11" s="160"/>
    </row>
    <row r="12" spans="1:7">
      <c r="A12" s="161" t="s">
        <v>499</v>
      </c>
      <c r="B12" s="135"/>
      <c r="C12" s="230"/>
      <c r="D12" s="230"/>
      <c r="E12" s="230"/>
      <c r="F12" s="162" t="s">
        <v>500</v>
      </c>
      <c r="G12" s="163"/>
    </row>
    <row r="13" spans="1:7" ht="18.75" thickBot="1">
      <c r="A13" s="164" t="s">
        <v>501</v>
      </c>
      <c r="B13" s="165"/>
      <c r="C13" s="165"/>
      <c r="D13" s="165"/>
      <c r="E13" s="166"/>
      <c r="F13" s="166"/>
      <c r="G13" s="167"/>
    </row>
    <row r="14" spans="1:7" ht="13.5" thickBot="1">
      <c r="A14" s="168" t="s">
        <v>502</v>
      </c>
      <c r="B14" s="169"/>
      <c r="C14" s="170"/>
      <c r="D14" s="171" t="s">
        <v>503</v>
      </c>
      <c r="E14" s="172"/>
      <c r="F14" s="172"/>
      <c r="G14" s="170"/>
    </row>
    <row r="15" spans="1:7">
      <c r="A15" s="173"/>
      <c r="B15" s="174" t="s">
        <v>504</v>
      </c>
      <c r="C15" s="175">
        <v>0</v>
      </c>
      <c r="D15" s="176"/>
      <c r="E15" s="177"/>
      <c r="F15" s="178"/>
      <c r="G15" s="175"/>
    </row>
    <row r="16" spans="1:7">
      <c r="A16" s="173" t="s">
        <v>505</v>
      </c>
      <c r="B16" s="174" t="s">
        <v>506</v>
      </c>
      <c r="C16" s="175">
        <v>0</v>
      </c>
      <c r="D16" s="134"/>
      <c r="E16" s="179"/>
      <c r="F16" s="180"/>
      <c r="G16" s="175"/>
    </row>
    <row r="17" spans="1:7">
      <c r="A17" s="173" t="s">
        <v>507</v>
      </c>
      <c r="B17" s="174" t="s">
        <v>508</v>
      </c>
      <c r="C17" s="175">
        <v>0</v>
      </c>
      <c r="D17" s="134"/>
      <c r="E17" s="179"/>
      <c r="F17" s="180"/>
      <c r="G17" s="175"/>
    </row>
    <row r="18" spans="1:7">
      <c r="A18" s="181" t="s">
        <v>509</v>
      </c>
      <c r="B18" s="182" t="s">
        <v>510</v>
      </c>
      <c r="C18" s="175">
        <v>0</v>
      </c>
      <c r="D18" s="134"/>
      <c r="E18" s="179"/>
      <c r="F18" s="180"/>
      <c r="G18" s="175"/>
    </row>
    <row r="19" spans="1:7">
      <c r="A19" s="183" t="s">
        <v>511</v>
      </c>
      <c r="B19" s="174"/>
      <c r="C19" s="217">
        <f>'1.1Položky'!H3</f>
        <v>0</v>
      </c>
      <c r="D19" s="134"/>
      <c r="E19" s="179"/>
      <c r="F19" s="180"/>
      <c r="G19" s="175"/>
    </row>
    <row r="20" spans="1:7">
      <c r="A20" s="183"/>
      <c r="B20" s="174"/>
      <c r="C20" s="175"/>
      <c r="D20" s="134"/>
      <c r="E20" s="179"/>
      <c r="F20" s="180"/>
      <c r="G20" s="175"/>
    </row>
    <row r="21" spans="1:7">
      <c r="A21" s="183"/>
      <c r="B21" s="174"/>
      <c r="C21" s="175"/>
      <c r="D21" s="134"/>
      <c r="E21" s="179"/>
      <c r="F21" s="180"/>
      <c r="G21" s="175"/>
    </row>
    <row r="22" spans="1:7">
      <c r="A22" s="184"/>
      <c r="B22" s="185"/>
      <c r="C22" s="175"/>
      <c r="D22" s="134"/>
      <c r="E22" s="179"/>
      <c r="F22" s="180"/>
      <c r="G22" s="175"/>
    </row>
    <row r="23" spans="1:7" ht="13.5" thickBot="1">
      <c r="A23" s="225" t="s">
        <v>512</v>
      </c>
      <c r="B23" s="226"/>
      <c r="C23" s="218">
        <f>C19</f>
        <v>0</v>
      </c>
      <c r="D23" s="186"/>
      <c r="E23" s="187"/>
      <c r="F23" s="188"/>
      <c r="G23" s="175"/>
    </row>
    <row r="24" spans="1:7">
      <c r="A24" s="189" t="s">
        <v>513</v>
      </c>
      <c r="B24" s="190"/>
      <c r="C24" s="191"/>
      <c r="D24" s="190" t="s">
        <v>514</v>
      </c>
      <c r="E24" s="190"/>
      <c r="F24" s="192" t="s">
        <v>515</v>
      </c>
      <c r="G24" s="193"/>
    </row>
    <row r="25" spans="1:7">
      <c r="A25" s="184" t="s">
        <v>516</v>
      </c>
      <c r="B25" s="185"/>
      <c r="C25" s="194"/>
      <c r="D25" s="185" t="s">
        <v>516</v>
      </c>
      <c r="E25" s="195"/>
      <c r="F25" s="196" t="s">
        <v>516</v>
      </c>
      <c r="G25" s="197"/>
    </row>
    <row r="26" spans="1:7" ht="45" customHeight="1">
      <c r="A26" s="184" t="s">
        <v>517</v>
      </c>
      <c r="B26" s="198"/>
      <c r="C26" s="199"/>
      <c r="D26" s="185" t="s">
        <v>517</v>
      </c>
      <c r="E26" s="195"/>
      <c r="F26" s="196" t="s">
        <v>517</v>
      </c>
      <c r="G26" s="197"/>
    </row>
    <row r="27" spans="1:7">
      <c r="A27" s="184"/>
      <c r="B27" s="200"/>
      <c r="C27" s="194"/>
      <c r="D27" s="185"/>
      <c r="E27" s="195"/>
      <c r="F27" s="196"/>
      <c r="G27" s="197"/>
    </row>
    <row r="28" spans="1:7">
      <c r="A28" s="184" t="s">
        <v>518</v>
      </c>
      <c r="B28" s="185"/>
      <c r="C28" s="194"/>
      <c r="D28" s="196" t="s">
        <v>519</v>
      </c>
      <c r="E28" s="194"/>
      <c r="F28" s="201" t="s">
        <v>519</v>
      </c>
      <c r="G28" s="197"/>
    </row>
    <row r="29" spans="1:7">
      <c r="A29" s="184"/>
      <c r="B29" s="185"/>
      <c r="C29" s="202"/>
      <c r="D29" s="203"/>
      <c r="E29" s="202"/>
      <c r="F29" s="185"/>
      <c r="G29" s="197"/>
    </row>
    <row r="30" spans="1:7">
      <c r="A30" s="204" t="s">
        <v>520</v>
      </c>
      <c r="B30" s="205"/>
      <c r="C30" s="206">
        <v>21</v>
      </c>
      <c r="D30" s="205" t="s">
        <v>521</v>
      </c>
      <c r="E30" s="207"/>
      <c r="F30" s="221">
        <f>C19</f>
        <v>0</v>
      </c>
      <c r="G30" s="222"/>
    </row>
    <row r="31" spans="1:7">
      <c r="A31" s="204" t="s">
        <v>522</v>
      </c>
      <c r="B31" s="205"/>
      <c r="C31" s="206">
        <f>SazbaDPH1</f>
        <v>21</v>
      </c>
      <c r="D31" s="205" t="s">
        <v>523</v>
      </c>
      <c r="E31" s="207"/>
      <c r="F31" s="221">
        <f>ROUND(PRODUCT(F30,C31/100),0)</f>
        <v>0</v>
      </c>
      <c r="G31" s="222"/>
    </row>
    <row r="32" spans="1:7">
      <c r="A32" s="204" t="s">
        <v>520</v>
      </c>
      <c r="B32" s="205"/>
      <c r="C32" s="206">
        <v>0</v>
      </c>
      <c r="D32" s="205" t="s">
        <v>523</v>
      </c>
      <c r="E32" s="207"/>
      <c r="F32" s="221">
        <v>0</v>
      </c>
      <c r="G32" s="222"/>
    </row>
    <row r="33" spans="1:7">
      <c r="A33" s="204" t="s">
        <v>522</v>
      </c>
      <c r="B33" s="208"/>
      <c r="C33" s="209">
        <f>SazbaDPH2</f>
        <v>0</v>
      </c>
      <c r="D33" s="205" t="s">
        <v>523</v>
      </c>
      <c r="E33" s="180"/>
      <c r="F33" s="221">
        <f>ROUND(PRODUCT(F32,C33/100),0)</f>
        <v>0</v>
      </c>
      <c r="G33" s="222"/>
    </row>
    <row r="34" spans="1:7" ht="24.75" customHeight="1" thickBot="1">
      <c r="A34" s="210" t="s">
        <v>524</v>
      </c>
      <c r="B34" s="211"/>
      <c r="C34" s="211"/>
      <c r="D34" s="211"/>
      <c r="E34" s="212"/>
      <c r="F34" s="223">
        <f>ROUND(SUM(F30:F33),0)</f>
        <v>0</v>
      </c>
      <c r="G34" s="224"/>
    </row>
    <row r="36" spans="1:7">
      <c r="A36" s="213" t="s">
        <v>525</v>
      </c>
      <c r="B36" s="213"/>
      <c r="C36" s="213"/>
      <c r="D36" s="213"/>
      <c r="E36" s="213"/>
      <c r="F36" s="213"/>
      <c r="G36" s="213"/>
    </row>
    <row r="37" spans="1:7" ht="57.75" customHeight="1">
      <c r="A37" s="219" t="s">
        <v>541</v>
      </c>
      <c r="B37" s="220"/>
      <c r="C37" s="220"/>
      <c r="D37" s="220"/>
      <c r="E37" s="220"/>
      <c r="F37" s="220"/>
      <c r="G37" s="220"/>
    </row>
  </sheetData>
  <sheetProtection sheet="1" objects="1" scenarios="1"/>
  <protectedRanges>
    <protectedRange sqref="C11:E12 C26" name="Oblast1"/>
  </protectedRanges>
  <mergeCells count="12">
    <mergeCell ref="A23:B23"/>
    <mergeCell ref="C8:E8"/>
    <mergeCell ref="C9:E9"/>
    <mergeCell ref="C10:E10"/>
    <mergeCell ref="C11:E11"/>
    <mergeCell ref="C12:E12"/>
    <mergeCell ref="A37:G37"/>
    <mergeCell ref="F30:G30"/>
    <mergeCell ref="F31:G31"/>
    <mergeCell ref="F32:G32"/>
    <mergeCell ref="F33:G33"/>
    <mergeCell ref="F34:G34"/>
  </mergeCells>
  <pageMargins left="0.7" right="0.17" top="0.78740157499999996" bottom="0.78740157499999996" header="0.3" footer="0.3"/>
  <pageSetup paperSize="9" scale="96" fitToHeight="0"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A1:I383"/>
  <sheetViews>
    <sheetView showGridLines="0" tabSelected="1" zoomScale="85" zoomScaleNormal="85" zoomScaleSheetLayoutView="115" zoomScalePageLayoutView="85" workbookViewId="0">
      <selection activeCell="S12" sqref="S12"/>
    </sheetView>
  </sheetViews>
  <sheetFormatPr defaultRowHeight="18.600000000000001" customHeight="1"/>
  <cols>
    <col min="1" max="1" width="2.1640625" style="18" customWidth="1"/>
    <col min="2" max="2" width="13" style="16" customWidth="1"/>
    <col min="3" max="3" width="16" style="16" customWidth="1"/>
    <col min="4" max="4" width="54.83203125" style="16" customWidth="1"/>
    <col min="5" max="5" width="10.33203125" style="17" customWidth="1"/>
    <col min="6" max="6" width="10.1640625" style="18" customWidth="1"/>
    <col min="7" max="7" width="13.1640625" style="19" customWidth="1"/>
    <col min="8" max="8" width="16.33203125" style="20" bestFit="1" customWidth="1"/>
    <col min="9" max="16384" width="9.33203125" style="12"/>
  </cols>
  <sheetData>
    <row r="1" spans="1:8" ht="22.5" customHeight="1">
      <c r="A1" s="233" t="s">
        <v>0</v>
      </c>
      <c r="B1" s="234"/>
      <c r="C1" s="237" t="s">
        <v>1</v>
      </c>
      <c r="D1" s="237" t="s">
        <v>2</v>
      </c>
      <c r="E1" s="241" t="s">
        <v>6</v>
      </c>
      <c r="F1" s="237" t="s">
        <v>3</v>
      </c>
      <c r="G1" s="237" t="s">
        <v>7</v>
      </c>
      <c r="H1" s="239" t="s">
        <v>4</v>
      </c>
    </row>
    <row r="2" spans="1:8" ht="18.600000000000001" customHeight="1" thickBot="1">
      <c r="A2" s="235"/>
      <c r="B2" s="236"/>
      <c r="C2" s="238"/>
      <c r="D2" s="238"/>
      <c r="E2" s="242"/>
      <c r="F2" s="238"/>
      <c r="G2" s="238"/>
      <c r="H2" s="240"/>
    </row>
    <row r="3" spans="1:8" ht="18.600000000000001" customHeight="1" thickBot="1">
      <c r="A3" s="231"/>
      <c r="B3" s="232"/>
      <c r="C3" s="1" t="s">
        <v>8</v>
      </c>
      <c r="D3" s="2" t="s">
        <v>68</v>
      </c>
      <c r="E3" s="13"/>
      <c r="F3" s="14"/>
      <c r="G3" s="3" t="s">
        <v>5</v>
      </c>
      <c r="H3" s="122">
        <f>SUM(H5:H382)</f>
        <v>0</v>
      </c>
    </row>
    <row r="4" spans="1:8" ht="12.75">
      <c r="A4" s="4"/>
      <c r="B4" s="5"/>
      <c r="C4" s="6"/>
      <c r="D4" s="7"/>
      <c r="E4" s="8"/>
      <c r="F4" s="9"/>
      <c r="G4" s="10"/>
      <c r="H4" s="11"/>
    </row>
    <row r="5" spans="1:8" s="36" customFormat="1" ht="12.75">
      <c r="A5" s="28"/>
      <c r="B5" s="29"/>
      <c r="C5" s="30"/>
      <c r="D5" s="31" t="s">
        <v>9</v>
      </c>
      <c r="E5" s="32"/>
      <c r="F5" s="33"/>
      <c r="G5" s="34"/>
      <c r="H5" s="35"/>
    </row>
    <row r="6" spans="1:8" s="36" customFormat="1" ht="12.75">
      <c r="A6" s="45"/>
      <c r="B6" s="29"/>
      <c r="C6" s="30"/>
      <c r="D6" s="31" t="s">
        <v>69</v>
      </c>
      <c r="E6" s="32"/>
      <c r="F6" s="46"/>
      <c r="G6" s="34"/>
      <c r="H6" s="35"/>
    </row>
    <row r="7" spans="1:8" s="27" customFormat="1" ht="33.75">
      <c r="A7" s="48"/>
      <c r="B7" s="49">
        <v>1</v>
      </c>
      <c r="C7" s="49" t="s">
        <v>286</v>
      </c>
      <c r="D7" s="50" t="s">
        <v>27</v>
      </c>
      <c r="E7" s="51">
        <v>2</v>
      </c>
      <c r="F7" s="52" t="s">
        <v>10</v>
      </c>
      <c r="G7" s="123">
        <v>0</v>
      </c>
      <c r="H7" s="53">
        <f>E7*G7</f>
        <v>0</v>
      </c>
    </row>
    <row r="8" spans="1:8" s="54" customFormat="1" ht="22.5">
      <c r="A8" s="37"/>
      <c r="B8" s="21"/>
      <c r="C8" s="21"/>
      <c r="D8" s="112" t="s">
        <v>12</v>
      </c>
      <c r="E8" s="23"/>
      <c r="F8" s="24"/>
      <c r="G8" s="60"/>
      <c r="H8" s="26"/>
    </row>
    <row r="9" spans="1:8" s="27" customFormat="1" ht="33.75">
      <c r="A9" s="48"/>
      <c r="B9" s="49">
        <v>2</v>
      </c>
      <c r="C9" s="49" t="s">
        <v>287</v>
      </c>
      <c r="D9" s="50" t="s">
        <v>28</v>
      </c>
      <c r="E9" s="51">
        <v>6</v>
      </c>
      <c r="F9" s="52" t="s">
        <v>10</v>
      </c>
      <c r="G9" s="123">
        <v>0</v>
      </c>
      <c r="H9" s="53">
        <f>E9*G9</f>
        <v>0</v>
      </c>
    </row>
    <row r="10" spans="1:8" s="54" customFormat="1" ht="22.5">
      <c r="A10" s="37"/>
      <c r="B10" s="21"/>
      <c r="C10" s="21"/>
      <c r="D10" s="112" t="s">
        <v>167</v>
      </c>
      <c r="E10" s="23"/>
      <c r="F10" s="24"/>
      <c r="G10" s="60"/>
      <c r="H10" s="26"/>
    </row>
    <row r="11" spans="1:8" s="27" customFormat="1" ht="22.5">
      <c r="A11" s="48"/>
      <c r="B11" s="49">
        <v>3</v>
      </c>
      <c r="C11" s="49" t="s">
        <v>288</v>
      </c>
      <c r="D11" s="50" t="s">
        <v>213</v>
      </c>
      <c r="E11" s="51">
        <v>2</v>
      </c>
      <c r="F11" s="52" t="s">
        <v>10</v>
      </c>
      <c r="G11" s="123">
        <v>0</v>
      </c>
      <c r="H11" s="53">
        <f t="shared" ref="H11:H29" si="0">E11*G11</f>
        <v>0</v>
      </c>
    </row>
    <row r="12" spans="1:8" s="54" customFormat="1" ht="22.5">
      <c r="A12" s="37"/>
      <c r="B12" s="21"/>
      <c r="C12" s="21"/>
      <c r="D12" s="112" t="s">
        <v>92</v>
      </c>
      <c r="E12" s="23"/>
      <c r="F12" s="24"/>
      <c r="G12" s="60"/>
      <c r="H12" s="26"/>
    </row>
    <row r="13" spans="1:8" s="27" customFormat="1" ht="45">
      <c r="A13" s="48"/>
      <c r="B13" s="49">
        <v>4</v>
      </c>
      <c r="C13" s="49" t="s">
        <v>289</v>
      </c>
      <c r="D13" s="50" t="s">
        <v>91</v>
      </c>
      <c r="E13" s="51">
        <v>1</v>
      </c>
      <c r="F13" s="52" t="s">
        <v>10</v>
      </c>
      <c r="G13" s="123">
        <v>0</v>
      </c>
      <c r="H13" s="53">
        <f t="shared" ref="H13" si="1">E13*G13</f>
        <v>0</v>
      </c>
    </row>
    <row r="14" spans="1:8" s="54" customFormat="1" ht="22.5">
      <c r="A14" s="37"/>
      <c r="B14" s="21"/>
      <c r="C14" s="21"/>
      <c r="D14" s="112" t="s">
        <v>169</v>
      </c>
      <c r="E14" s="23"/>
      <c r="F14" s="24"/>
      <c r="G14" s="60"/>
      <c r="H14" s="26"/>
    </row>
    <row r="15" spans="1:8" s="27" customFormat="1" ht="54.75" customHeight="1">
      <c r="A15" s="48"/>
      <c r="B15" s="49">
        <v>5</v>
      </c>
      <c r="C15" s="49" t="s">
        <v>290</v>
      </c>
      <c r="D15" s="50" t="s">
        <v>29</v>
      </c>
      <c r="E15" s="51">
        <v>5</v>
      </c>
      <c r="F15" s="52" t="s">
        <v>10</v>
      </c>
      <c r="G15" s="123">
        <v>0</v>
      </c>
      <c r="H15" s="53">
        <f t="shared" si="0"/>
        <v>0</v>
      </c>
    </row>
    <row r="16" spans="1:8" s="54" customFormat="1" ht="45" customHeight="1">
      <c r="A16" s="37"/>
      <c r="B16" s="21"/>
      <c r="C16" s="21"/>
      <c r="D16" s="112" t="s">
        <v>70</v>
      </c>
      <c r="E16" s="23"/>
      <c r="F16" s="24"/>
      <c r="G16" s="60"/>
      <c r="H16" s="26"/>
    </row>
    <row r="17" spans="1:8" s="27" customFormat="1" ht="33.75">
      <c r="A17" s="48"/>
      <c r="B17" s="49">
        <v>6</v>
      </c>
      <c r="C17" s="49" t="s">
        <v>291</v>
      </c>
      <c r="D17" s="50" t="s">
        <v>30</v>
      </c>
      <c r="E17" s="51">
        <v>1</v>
      </c>
      <c r="F17" s="52" t="s">
        <v>10</v>
      </c>
      <c r="G17" s="123">
        <v>0</v>
      </c>
      <c r="H17" s="53">
        <f t="shared" si="0"/>
        <v>0</v>
      </c>
    </row>
    <row r="18" spans="1:8" s="54" customFormat="1" ht="22.5">
      <c r="A18" s="37"/>
      <c r="B18" s="21"/>
      <c r="C18" s="21"/>
      <c r="D18" s="112" t="s">
        <v>13</v>
      </c>
      <c r="E18" s="23"/>
      <c r="F18" s="24"/>
      <c r="G18" s="60"/>
      <c r="H18" s="26"/>
    </row>
    <row r="19" spans="1:8" s="27" customFormat="1" ht="22.5">
      <c r="A19" s="48"/>
      <c r="B19" s="49">
        <v>7</v>
      </c>
      <c r="C19" s="49" t="s">
        <v>292</v>
      </c>
      <c r="D19" s="50" t="s">
        <v>71</v>
      </c>
      <c r="E19" s="51">
        <v>1</v>
      </c>
      <c r="F19" s="52" t="s">
        <v>10</v>
      </c>
      <c r="G19" s="123">
        <v>0</v>
      </c>
      <c r="H19" s="53">
        <f t="shared" si="0"/>
        <v>0</v>
      </c>
    </row>
    <row r="20" spans="1:8" s="54" customFormat="1" ht="22.5">
      <c r="A20" s="37"/>
      <c r="B20" s="21"/>
      <c r="C20" s="21"/>
      <c r="D20" s="112" t="s">
        <v>22</v>
      </c>
      <c r="E20" s="23"/>
      <c r="F20" s="24"/>
      <c r="G20" s="60"/>
      <c r="H20" s="26"/>
    </row>
    <row r="21" spans="1:8" s="27" customFormat="1" ht="66.75" customHeight="1">
      <c r="A21" s="48"/>
      <c r="B21" s="49">
        <v>8</v>
      </c>
      <c r="C21" s="49" t="s">
        <v>293</v>
      </c>
      <c r="D21" s="50" t="s">
        <v>170</v>
      </c>
      <c r="E21" s="51">
        <v>2</v>
      </c>
      <c r="F21" s="52" t="s">
        <v>10</v>
      </c>
      <c r="G21" s="123">
        <v>0</v>
      </c>
      <c r="H21" s="53">
        <f t="shared" si="0"/>
        <v>0</v>
      </c>
    </row>
    <row r="22" spans="1:8" s="54" customFormat="1" ht="22.5">
      <c r="A22" s="37"/>
      <c r="B22" s="21"/>
      <c r="C22" s="21"/>
      <c r="D22" s="112" t="s">
        <v>113</v>
      </c>
      <c r="E22" s="23"/>
      <c r="F22" s="24"/>
      <c r="G22" s="60"/>
      <c r="H22" s="26"/>
    </row>
    <row r="23" spans="1:8" s="27" customFormat="1" ht="33.75">
      <c r="A23" s="48"/>
      <c r="B23" s="49">
        <v>9</v>
      </c>
      <c r="C23" s="49" t="s">
        <v>294</v>
      </c>
      <c r="D23" s="50" t="s">
        <v>16</v>
      </c>
      <c r="E23" s="51">
        <v>2</v>
      </c>
      <c r="F23" s="52" t="s">
        <v>10</v>
      </c>
      <c r="G23" s="123">
        <v>0</v>
      </c>
      <c r="H23" s="53">
        <f t="shared" si="0"/>
        <v>0</v>
      </c>
    </row>
    <row r="24" spans="1:8" s="54" customFormat="1" ht="22.5">
      <c r="A24" s="37"/>
      <c r="B24" s="21"/>
      <c r="C24" s="21"/>
      <c r="D24" s="112" t="s">
        <v>168</v>
      </c>
      <c r="E24" s="23"/>
      <c r="F24" s="24"/>
      <c r="G24" s="60"/>
      <c r="H24" s="26"/>
    </row>
    <row r="25" spans="1:8" s="27" customFormat="1" ht="22.5">
      <c r="A25" s="48"/>
      <c r="B25" s="49">
        <v>10</v>
      </c>
      <c r="C25" s="49" t="s">
        <v>295</v>
      </c>
      <c r="D25" s="50" t="s">
        <v>217</v>
      </c>
      <c r="E25" s="51">
        <v>1</v>
      </c>
      <c r="F25" s="52" t="s">
        <v>10</v>
      </c>
      <c r="G25" s="123">
        <v>0</v>
      </c>
      <c r="H25" s="53">
        <f t="shared" si="0"/>
        <v>0</v>
      </c>
    </row>
    <row r="26" spans="1:8" s="54" customFormat="1" ht="22.5">
      <c r="A26" s="37"/>
      <c r="B26" s="21"/>
      <c r="C26" s="21"/>
      <c r="D26" s="112" t="s">
        <v>17</v>
      </c>
      <c r="E26" s="23"/>
      <c r="F26" s="24"/>
      <c r="G26" s="60"/>
      <c r="H26" s="26"/>
    </row>
    <row r="27" spans="1:8" s="27" customFormat="1" ht="11.25">
      <c r="A27" s="75"/>
      <c r="B27" s="76">
        <v>11</v>
      </c>
      <c r="C27" s="49" t="s">
        <v>296</v>
      </c>
      <c r="D27" s="71" t="s">
        <v>274</v>
      </c>
      <c r="E27" s="77">
        <v>3</v>
      </c>
      <c r="F27" s="78" t="s">
        <v>10</v>
      </c>
      <c r="G27" s="123">
        <v>0</v>
      </c>
      <c r="H27" s="79">
        <f t="shared" si="0"/>
        <v>0</v>
      </c>
    </row>
    <row r="28" spans="1:8" s="54" customFormat="1" ht="33.75">
      <c r="A28" s="80"/>
      <c r="B28" s="81"/>
      <c r="C28" s="81"/>
      <c r="D28" s="113" t="s">
        <v>275</v>
      </c>
      <c r="E28" s="82"/>
      <c r="F28" s="83"/>
      <c r="G28" s="117"/>
      <c r="H28" s="84"/>
    </row>
    <row r="29" spans="1:8" s="27" customFormat="1" ht="33.75">
      <c r="A29" s="48"/>
      <c r="B29" s="49">
        <v>12</v>
      </c>
      <c r="C29" s="49" t="s">
        <v>297</v>
      </c>
      <c r="D29" s="55" t="s">
        <v>81</v>
      </c>
      <c r="E29" s="51">
        <v>2</v>
      </c>
      <c r="F29" s="52" t="s">
        <v>10</v>
      </c>
      <c r="G29" s="123">
        <v>0</v>
      </c>
      <c r="H29" s="53">
        <f t="shared" si="0"/>
        <v>0</v>
      </c>
    </row>
    <row r="30" spans="1:8" s="54" customFormat="1" ht="22.5">
      <c r="A30" s="37"/>
      <c r="B30" s="21"/>
      <c r="C30" s="21"/>
      <c r="D30" s="112" t="s">
        <v>74</v>
      </c>
      <c r="E30" s="23"/>
      <c r="F30" s="24"/>
      <c r="G30" s="60"/>
      <c r="H30" s="26"/>
    </row>
    <row r="31" spans="1:8" s="27" customFormat="1" ht="33.75">
      <c r="A31" s="48"/>
      <c r="B31" s="49">
        <v>13</v>
      </c>
      <c r="C31" s="49" t="s">
        <v>298</v>
      </c>
      <c r="D31" s="55" t="s">
        <v>80</v>
      </c>
      <c r="E31" s="51">
        <v>2</v>
      </c>
      <c r="F31" s="52" t="s">
        <v>10</v>
      </c>
      <c r="G31" s="123">
        <v>0</v>
      </c>
      <c r="H31" s="53">
        <f t="shared" ref="H31" si="2">E31*G31</f>
        <v>0</v>
      </c>
    </row>
    <row r="32" spans="1:8" s="54" customFormat="1" ht="22.5">
      <c r="A32" s="37"/>
      <c r="B32" s="21"/>
      <c r="C32" s="21"/>
      <c r="D32" s="112" t="s">
        <v>76</v>
      </c>
      <c r="E32" s="23"/>
      <c r="F32" s="24"/>
      <c r="G32" s="60"/>
      <c r="H32" s="26"/>
    </row>
    <row r="33" spans="1:8" s="27" customFormat="1" ht="33.75">
      <c r="A33" s="48"/>
      <c r="B33" s="49">
        <v>14</v>
      </c>
      <c r="C33" s="49" t="s">
        <v>299</v>
      </c>
      <c r="D33" s="55" t="s">
        <v>79</v>
      </c>
      <c r="E33" s="51">
        <v>1</v>
      </c>
      <c r="F33" s="52" t="s">
        <v>10</v>
      </c>
      <c r="G33" s="123">
        <v>0</v>
      </c>
      <c r="H33" s="53">
        <f t="shared" ref="H33:H37" si="3">E33*G33</f>
        <v>0</v>
      </c>
    </row>
    <row r="34" spans="1:8" s="54" customFormat="1" ht="22.5">
      <c r="A34" s="37"/>
      <c r="B34" s="21"/>
      <c r="C34" s="21"/>
      <c r="D34" s="112" t="s">
        <v>14</v>
      </c>
      <c r="E34" s="23"/>
      <c r="F34" s="24"/>
      <c r="G34" s="60"/>
      <c r="H34" s="26"/>
    </row>
    <row r="35" spans="1:8" s="27" customFormat="1" ht="33.75">
      <c r="A35" s="48"/>
      <c r="B35" s="49">
        <v>15</v>
      </c>
      <c r="C35" s="49" t="s">
        <v>300</v>
      </c>
      <c r="D35" s="55" t="s">
        <v>111</v>
      </c>
      <c r="E35" s="51">
        <v>1</v>
      </c>
      <c r="F35" s="52" t="s">
        <v>10</v>
      </c>
      <c r="G35" s="123">
        <v>0</v>
      </c>
      <c r="H35" s="53">
        <f t="shared" ref="H35" si="4">E35*G35</f>
        <v>0</v>
      </c>
    </row>
    <row r="36" spans="1:8" s="54" customFormat="1" ht="22.5">
      <c r="A36" s="37"/>
      <c r="B36" s="21"/>
      <c r="C36" s="21"/>
      <c r="D36" s="112" t="s">
        <v>75</v>
      </c>
      <c r="E36" s="23"/>
      <c r="F36" s="24"/>
      <c r="G36" s="60"/>
      <c r="H36" s="26"/>
    </row>
    <row r="37" spans="1:8" s="27" customFormat="1" ht="33.75">
      <c r="A37" s="48"/>
      <c r="B37" s="49">
        <v>16</v>
      </c>
      <c r="C37" s="49" t="s">
        <v>301</v>
      </c>
      <c r="D37" s="55" t="s">
        <v>78</v>
      </c>
      <c r="E37" s="51">
        <v>1</v>
      </c>
      <c r="F37" s="52" t="s">
        <v>10</v>
      </c>
      <c r="G37" s="123">
        <v>0</v>
      </c>
      <c r="H37" s="53">
        <f t="shared" si="3"/>
        <v>0</v>
      </c>
    </row>
    <row r="38" spans="1:8" s="54" customFormat="1" ht="22.5">
      <c r="A38" s="37"/>
      <c r="B38" s="21"/>
      <c r="C38" s="21"/>
      <c r="D38" s="112" t="s">
        <v>72</v>
      </c>
      <c r="E38" s="23"/>
      <c r="F38" s="24"/>
      <c r="G38" s="60"/>
      <c r="H38" s="26"/>
    </row>
    <row r="39" spans="1:8" s="27" customFormat="1" ht="33.75">
      <c r="A39" s="48"/>
      <c r="B39" s="49">
        <v>17</v>
      </c>
      <c r="C39" s="49" t="s">
        <v>302</v>
      </c>
      <c r="D39" s="55" t="s">
        <v>77</v>
      </c>
      <c r="E39" s="51">
        <v>1</v>
      </c>
      <c r="F39" s="52" t="s">
        <v>10</v>
      </c>
      <c r="G39" s="123">
        <v>0</v>
      </c>
      <c r="H39" s="53">
        <f t="shared" ref="H39" si="5">E39*G39</f>
        <v>0</v>
      </c>
    </row>
    <row r="40" spans="1:8" s="54" customFormat="1" ht="22.5">
      <c r="A40" s="37"/>
      <c r="B40" s="21"/>
      <c r="C40" s="21"/>
      <c r="D40" s="112" t="s">
        <v>95</v>
      </c>
      <c r="E40" s="23"/>
      <c r="F40" s="24"/>
      <c r="G40" s="60"/>
      <c r="H40" s="26"/>
    </row>
    <row r="41" spans="1:8" s="27" customFormat="1" ht="11.25">
      <c r="A41" s="37"/>
      <c r="B41" s="21"/>
      <c r="C41" s="21"/>
      <c r="D41" s="22"/>
      <c r="E41" s="23"/>
      <c r="F41" s="24"/>
      <c r="G41" s="60"/>
      <c r="H41" s="26"/>
    </row>
    <row r="42" spans="1:8" s="36" customFormat="1" ht="12.75">
      <c r="A42" s="45"/>
      <c r="B42" s="29"/>
      <c r="C42" s="30"/>
      <c r="D42" s="31" t="s">
        <v>87</v>
      </c>
      <c r="E42" s="32"/>
      <c r="F42" s="46"/>
      <c r="G42" s="118"/>
      <c r="H42" s="35"/>
    </row>
    <row r="43" spans="1:8" s="27" customFormat="1" ht="33.75">
      <c r="A43" s="48"/>
      <c r="B43" s="49">
        <v>18</v>
      </c>
      <c r="C43" s="49" t="s">
        <v>303</v>
      </c>
      <c r="D43" s="50" t="s">
        <v>27</v>
      </c>
      <c r="E43" s="51">
        <v>2</v>
      </c>
      <c r="F43" s="52" t="s">
        <v>10</v>
      </c>
      <c r="G43" s="123">
        <v>0</v>
      </c>
      <c r="H43" s="53">
        <f>E43*G43</f>
        <v>0</v>
      </c>
    </row>
    <row r="44" spans="1:8" s="54" customFormat="1" ht="22.5">
      <c r="A44" s="37"/>
      <c r="B44" s="21"/>
      <c r="C44" s="21"/>
      <c r="D44" s="112" t="s">
        <v>18</v>
      </c>
      <c r="E44" s="23"/>
      <c r="F44" s="24"/>
      <c r="G44" s="60"/>
      <c r="H44" s="26"/>
    </row>
    <row r="45" spans="1:8" s="27" customFormat="1" ht="33.75">
      <c r="A45" s="48"/>
      <c r="B45" s="49">
        <v>19</v>
      </c>
      <c r="C45" s="49" t="s">
        <v>304</v>
      </c>
      <c r="D45" s="50" t="s">
        <v>28</v>
      </c>
      <c r="E45" s="51">
        <v>5</v>
      </c>
      <c r="F45" s="52" t="s">
        <v>10</v>
      </c>
      <c r="G45" s="123">
        <v>0</v>
      </c>
      <c r="H45" s="53">
        <f>E45*G45</f>
        <v>0</v>
      </c>
    </row>
    <row r="46" spans="1:8" s="54" customFormat="1" ht="22.5">
      <c r="A46" s="37"/>
      <c r="B46" s="21"/>
      <c r="C46" s="21"/>
      <c r="D46" s="112" t="s">
        <v>82</v>
      </c>
      <c r="E46" s="23"/>
      <c r="F46" s="24"/>
      <c r="G46" s="60"/>
      <c r="H46" s="26"/>
    </row>
    <row r="47" spans="1:8" s="27" customFormat="1" ht="22.5">
      <c r="A47" s="48"/>
      <c r="B47" s="49">
        <v>20</v>
      </c>
      <c r="C47" s="49" t="s">
        <v>305</v>
      </c>
      <c r="D47" s="50" t="s">
        <v>211</v>
      </c>
      <c r="E47" s="51">
        <v>2</v>
      </c>
      <c r="F47" s="52" t="s">
        <v>10</v>
      </c>
      <c r="G47" s="123">
        <v>0</v>
      </c>
      <c r="H47" s="53">
        <f t="shared" ref="H47:H55" si="6">E47*G47</f>
        <v>0</v>
      </c>
    </row>
    <row r="48" spans="1:8" s="54" customFormat="1" ht="11.25">
      <c r="A48" s="37"/>
      <c r="B48" s="21"/>
      <c r="C48" s="21"/>
      <c r="D48" s="22" t="s">
        <v>212</v>
      </c>
      <c r="E48" s="23"/>
      <c r="F48" s="24"/>
      <c r="G48" s="60"/>
      <c r="H48" s="26"/>
    </row>
    <row r="49" spans="1:8" s="27" customFormat="1" ht="11.25">
      <c r="A49" s="75"/>
      <c r="B49" s="76"/>
      <c r="C49" s="76"/>
      <c r="D49" s="71" t="s">
        <v>210</v>
      </c>
      <c r="E49" s="77">
        <v>2</v>
      </c>
      <c r="F49" s="78" t="s">
        <v>10</v>
      </c>
      <c r="G49" s="123">
        <v>0</v>
      </c>
      <c r="H49" s="79">
        <f t="shared" si="6"/>
        <v>0</v>
      </c>
    </row>
    <row r="50" spans="1:8" s="54" customFormat="1" ht="22.5">
      <c r="A50" s="80"/>
      <c r="B50" s="81"/>
      <c r="C50" s="81"/>
      <c r="D50" s="113" t="s">
        <v>265</v>
      </c>
      <c r="E50" s="82"/>
      <c r="F50" s="83"/>
      <c r="G50" s="117"/>
      <c r="H50" s="84"/>
    </row>
    <row r="51" spans="1:8" s="27" customFormat="1" ht="45">
      <c r="A51" s="48"/>
      <c r="B51" s="49">
        <v>21</v>
      </c>
      <c r="C51" s="49" t="s">
        <v>306</v>
      </c>
      <c r="D51" s="50" t="s">
        <v>91</v>
      </c>
      <c r="E51" s="51">
        <v>2</v>
      </c>
      <c r="F51" s="52" t="s">
        <v>10</v>
      </c>
      <c r="G51" s="123">
        <v>0</v>
      </c>
      <c r="H51" s="53">
        <f t="shared" si="6"/>
        <v>0</v>
      </c>
    </row>
    <row r="52" spans="1:8" s="54" customFormat="1" ht="11.25">
      <c r="A52" s="37"/>
      <c r="B52" s="21"/>
      <c r="C52" s="21"/>
      <c r="D52" s="112" t="s">
        <v>215</v>
      </c>
      <c r="E52" s="23"/>
      <c r="F52" s="24"/>
      <c r="G52" s="60"/>
      <c r="H52" s="26"/>
    </row>
    <row r="53" spans="1:8" s="27" customFormat="1" ht="45">
      <c r="A53" s="48"/>
      <c r="B53" s="49">
        <v>22</v>
      </c>
      <c r="C53" s="49" t="s">
        <v>307</v>
      </c>
      <c r="D53" s="50" t="s">
        <v>29</v>
      </c>
      <c r="E53" s="51">
        <v>5</v>
      </c>
      <c r="F53" s="52" t="s">
        <v>10</v>
      </c>
      <c r="G53" s="123">
        <v>0</v>
      </c>
      <c r="H53" s="53">
        <f t="shared" si="6"/>
        <v>0</v>
      </c>
    </row>
    <row r="54" spans="1:8" s="54" customFormat="1" ht="33.75">
      <c r="A54" s="37"/>
      <c r="B54" s="21"/>
      <c r="C54" s="21"/>
      <c r="D54" s="112" t="s">
        <v>83</v>
      </c>
      <c r="E54" s="23"/>
      <c r="F54" s="24"/>
      <c r="G54" s="60"/>
      <c r="H54" s="26"/>
    </row>
    <row r="55" spans="1:8" s="27" customFormat="1" ht="33.75">
      <c r="A55" s="48"/>
      <c r="B55" s="49">
        <v>23</v>
      </c>
      <c r="C55" s="49" t="s">
        <v>308</v>
      </c>
      <c r="D55" s="50" t="s">
        <v>30</v>
      </c>
      <c r="E55" s="51">
        <v>1</v>
      </c>
      <c r="F55" s="52" t="s">
        <v>10</v>
      </c>
      <c r="G55" s="123">
        <v>0</v>
      </c>
      <c r="H55" s="53">
        <f t="shared" si="6"/>
        <v>0</v>
      </c>
    </row>
    <row r="56" spans="1:8" s="54" customFormat="1" ht="22.5">
      <c r="A56" s="37"/>
      <c r="B56" s="21"/>
      <c r="C56" s="21"/>
      <c r="D56" s="112" t="s">
        <v>19</v>
      </c>
      <c r="E56" s="23"/>
      <c r="F56" s="24"/>
      <c r="G56" s="60"/>
      <c r="H56" s="26"/>
    </row>
    <row r="57" spans="1:8" s="27" customFormat="1" ht="22.5">
      <c r="A57" s="48"/>
      <c r="B57" s="49">
        <v>24</v>
      </c>
      <c r="C57" s="49" t="s">
        <v>309</v>
      </c>
      <c r="D57" s="50" t="s">
        <v>71</v>
      </c>
      <c r="E57" s="51">
        <v>1</v>
      </c>
      <c r="F57" s="52" t="s">
        <v>10</v>
      </c>
      <c r="G57" s="123">
        <v>0</v>
      </c>
      <c r="H57" s="53">
        <f t="shared" ref="H57:H61" si="7">E57*G57</f>
        <v>0</v>
      </c>
    </row>
    <row r="58" spans="1:8" s="54" customFormat="1" ht="22.5">
      <c r="A58" s="37"/>
      <c r="B58" s="21"/>
      <c r="C58" s="21"/>
      <c r="D58" s="112" t="s">
        <v>21</v>
      </c>
      <c r="E58" s="23"/>
      <c r="F58" s="24"/>
      <c r="G58" s="60"/>
      <c r="H58" s="26"/>
    </row>
    <row r="59" spans="1:8" s="27" customFormat="1" ht="66.75" customHeight="1">
      <c r="A59" s="48"/>
      <c r="B59" s="49">
        <v>25</v>
      </c>
      <c r="C59" s="49" t="s">
        <v>310</v>
      </c>
      <c r="D59" s="50" t="s">
        <v>15</v>
      </c>
      <c r="E59" s="51">
        <v>2</v>
      </c>
      <c r="F59" s="52" t="s">
        <v>10</v>
      </c>
      <c r="G59" s="123">
        <v>0</v>
      </c>
      <c r="H59" s="53">
        <f t="shared" si="7"/>
        <v>0</v>
      </c>
    </row>
    <row r="60" spans="1:8" s="54" customFormat="1" ht="22.5">
      <c r="A60" s="37"/>
      <c r="B60" s="21"/>
      <c r="C60" s="21"/>
      <c r="D60" s="112" t="s">
        <v>114</v>
      </c>
      <c r="E60" s="23"/>
      <c r="F60" s="24"/>
      <c r="G60" s="60"/>
      <c r="H60" s="26"/>
    </row>
    <row r="61" spans="1:8" s="27" customFormat="1" ht="33.75">
      <c r="A61" s="48"/>
      <c r="B61" s="49">
        <v>26</v>
      </c>
      <c r="C61" s="49" t="s">
        <v>311</v>
      </c>
      <c r="D61" s="50" t="s">
        <v>16</v>
      </c>
      <c r="E61" s="51">
        <v>1</v>
      </c>
      <c r="F61" s="52" t="s">
        <v>10</v>
      </c>
      <c r="G61" s="123">
        <v>0</v>
      </c>
      <c r="H61" s="53">
        <f t="shared" si="7"/>
        <v>0</v>
      </c>
    </row>
    <row r="62" spans="1:8" s="54" customFormat="1" ht="22.5">
      <c r="A62" s="37"/>
      <c r="B62" s="21"/>
      <c r="C62" s="21"/>
      <c r="D62" s="112" t="s">
        <v>115</v>
      </c>
      <c r="E62" s="23"/>
      <c r="F62" s="24"/>
      <c r="G62" s="60"/>
      <c r="H62" s="26"/>
    </row>
    <row r="63" spans="1:8" s="27" customFormat="1" ht="33.75">
      <c r="A63" s="48"/>
      <c r="B63" s="49">
        <v>27</v>
      </c>
      <c r="C63" s="49" t="s">
        <v>312</v>
      </c>
      <c r="D63" s="50" t="s">
        <v>73</v>
      </c>
      <c r="E63" s="51">
        <v>2</v>
      </c>
      <c r="F63" s="52" t="s">
        <v>10</v>
      </c>
      <c r="G63" s="123">
        <v>0</v>
      </c>
      <c r="H63" s="53">
        <f t="shared" ref="H63:H79" si="8">E63*G63</f>
        <v>0</v>
      </c>
    </row>
    <row r="64" spans="1:8" s="54" customFormat="1" ht="22.5">
      <c r="A64" s="37"/>
      <c r="B64" s="21"/>
      <c r="C64" s="21"/>
      <c r="D64" s="112" t="s">
        <v>93</v>
      </c>
      <c r="E64" s="23"/>
      <c r="F64" s="24"/>
      <c r="G64" s="60"/>
      <c r="H64" s="26"/>
    </row>
    <row r="65" spans="1:8" s="27" customFormat="1" ht="11.25">
      <c r="A65" s="75"/>
      <c r="B65" s="76">
        <v>28</v>
      </c>
      <c r="C65" s="49" t="s">
        <v>313</v>
      </c>
      <c r="D65" s="71" t="s">
        <v>216</v>
      </c>
      <c r="E65" s="77">
        <v>2</v>
      </c>
      <c r="F65" s="78" t="s">
        <v>10</v>
      </c>
      <c r="G65" s="123">
        <v>0</v>
      </c>
      <c r="H65" s="79">
        <f t="shared" si="8"/>
        <v>0</v>
      </c>
    </row>
    <row r="66" spans="1:8" s="54" customFormat="1" ht="22.5">
      <c r="A66" s="80"/>
      <c r="B66" s="81"/>
      <c r="C66" s="81"/>
      <c r="D66" s="113" t="s">
        <v>93</v>
      </c>
      <c r="E66" s="82"/>
      <c r="F66" s="83"/>
      <c r="G66" s="117"/>
      <c r="H66" s="84"/>
    </row>
    <row r="67" spans="1:8" s="27" customFormat="1" ht="33.75">
      <c r="A67" s="48"/>
      <c r="B67" s="49">
        <v>29</v>
      </c>
      <c r="C67" s="49" t="s">
        <v>314</v>
      </c>
      <c r="D67" s="55" t="s">
        <v>81</v>
      </c>
      <c r="E67" s="51">
        <v>2</v>
      </c>
      <c r="F67" s="52" t="s">
        <v>10</v>
      </c>
      <c r="G67" s="123">
        <v>0</v>
      </c>
      <c r="H67" s="53">
        <f t="shared" si="8"/>
        <v>0</v>
      </c>
    </row>
    <row r="68" spans="1:8" s="54" customFormat="1" ht="22.5">
      <c r="A68" s="37"/>
      <c r="B68" s="21"/>
      <c r="C68" s="21"/>
      <c r="D68" s="112" t="s">
        <v>85</v>
      </c>
      <c r="E68" s="23"/>
      <c r="F68" s="24"/>
      <c r="G68" s="60"/>
      <c r="H68" s="26"/>
    </row>
    <row r="69" spans="1:8" s="27" customFormat="1" ht="33.75">
      <c r="A69" s="48"/>
      <c r="B69" s="49">
        <v>30</v>
      </c>
      <c r="C69" s="49" t="s">
        <v>315</v>
      </c>
      <c r="D69" s="55" t="s">
        <v>89</v>
      </c>
      <c r="E69" s="51">
        <v>4</v>
      </c>
      <c r="F69" s="52" t="s">
        <v>10</v>
      </c>
      <c r="G69" s="123">
        <v>0</v>
      </c>
      <c r="H69" s="53">
        <f t="shared" si="8"/>
        <v>0</v>
      </c>
    </row>
    <row r="70" spans="1:8" s="54" customFormat="1" ht="33.75">
      <c r="A70" s="37"/>
      <c r="B70" s="21"/>
      <c r="C70" s="21"/>
      <c r="D70" s="112" t="s">
        <v>90</v>
      </c>
      <c r="E70" s="23"/>
      <c r="F70" s="24"/>
      <c r="G70" s="60"/>
      <c r="H70" s="26"/>
    </row>
    <row r="71" spans="1:8" s="27" customFormat="1" ht="33.75">
      <c r="A71" s="48"/>
      <c r="B71" s="49">
        <v>31</v>
      </c>
      <c r="C71" s="49" t="s">
        <v>316</v>
      </c>
      <c r="D71" s="55" t="s">
        <v>80</v>
      </c>
      <c r="E71" s="51">
        <v>6</v>
      </c>
      <c r="F71" s="52" t="s">
        <v>10</v>
      </c>
      <c r="G71" s="123">
        <v>0</v>
      </c>
      <c r="H71" s="53">
        <f t="shared" ref="H71" si="9">E71*G71</f>
        <v>0</v>
      </c>
    </row>
    <row r="72" spans="1:8" s="54" customFormat="1" ht="22.5">
      <c r="A72" s="37"/>
      <c r="B72" s="21"/>
      <c r="C72" s="21"/>
      <c r="D72" s="112" t="s">
        <v>88</v>
      </c>
      <c r="E72" s="23"/>
      <c r="F72" s="24"/>
      <c r="G72" s="60"/>
      <c r="H72" s="26"/>
    </row>
    <row r="73" spans="1:8" s="27" customFormat="1" ht="33.75">
      <c r="A73" s="48"/>
      <c r="B73" s="49">
        <v>32</v>
      </c>
      <c r="C73" s="49" t="s">
        <v>317</v>
      </c>
      <c r="D73" s="55" t="s">
        <v>79</v>
      </c>
      <c r="E73" s="51">
        <v>1</v>
      </c>
      <c r="F73" s="52" t="s">
        <v>10</v>
      </c>
      <c r="G73" s="123">
        <v>0</v>
      </c>
      <c r="H73" s="53">
        <f t="shared" si="8"/>
        <v>0</v>
      </c>
    </row>
    <row r="74" spans="1:8" s="54" customFormat="1" ht="22.5">
      <c r="A74" s="37"/>
      <c r="B74" s="21"/>
      <c r="C74" s="21"/>
      <c r="D74" s="112" t="s">
        <v>20</v>
      </c>
      <c r="E74" s="23"/>
      <c r="F74" s="24"/>
      <c r="G74" s="60"/>
      <c r="H74" s="26"/>
    </row>
    <row r="75" spans="1:8" s="27" customFormat="1" ht="33.75">
      <c r="A75" s="48"/>
      <c r="B75" s="49">
        <v>33</v>
      </c>
      <c r="C75" s="49" t="s">
        <v>318</v>
      </c>
      <c r="D75" s="55" t="s">
        <v>111</v>
      </c>
      <c r="E75" s="51">
        <v>1</v>
      </c>
      <c r="F75" s="52" t="s">
        <v>10</v>
      </c>
      <c r="G75" s="123">
        <v>0</v>
      </c>
      <c r="H75" s="53">
        <f t="shared" si="8"/>
        <v>0</v>
      </c>
    </row>
    <row r="76" spans="1:8" s="54" customFormat="1" ht="22.5">
      <c r="A76" s="37"/>
      <c r="B76" s="21"/>
      <c r="C76" s="21"/>
      <c r="D76" s="112" t="s">
        <v>86</v>
      </c>
      <c r="E76" s="23"/>
      <c r="F76" s="24"/>
      <c r="G76" s="60"/>
      <c r="H76" s="26"/>
    </row>
    <row r="77" spans="1:8" s="27" customFormat="1" ht="33.75">
      <c r="A77" s="48"/>
      <c r="B77" s="49">
        <v>34</v>
      </c>
      <c r="C77" s="49" t="s">
        <v>319</v>
      </c>
      <c r="D77" s="55" t="s">
        <v>78</v>
      </c>
      <c r="E77" s="51">
        <v>1</v>
      </c>
      <c r="F77" s="52" t="s">
        <v>10</v>
      </c>
      <c r="G77" s="123">
        <v>0</v>
      </c>
      <c r="H77" s="53">
        <f t="shared" si="8"/>
        <v>0</v>
      </c>
    </row>
    <row r="78" spans="1:8" s="54" customFormat="1" ht="22.5">
      <c r="A78" s="37"/>
      <c r="B78" s="21"/>
      <c r="C78" s="21"/>
      <c r="D78" s="112" t="s">
        <v>84</v>
      </c>
      <c r="E78" s="23"/>
      <c r="F78" s="24"/>
      <c r="G78" s="60"/>
      <c r="H78" s="26"/>
    </row>
    <row r="79" spans="1:8" s="27" customFormat="1" ht="33.75">
      <c r="A79" s="48"/>
      <c r="B79" s="49">
        <v>35</v>
      </c>
      <c r="C79" s="49" t="s">
        <v>320</v>
      </c>
      <c r="D79" s="55" t="s">
        <v>77</v>
      </c>
      <c r="E79" s="51">
        <v>2</v>
      </c>
      <c r="F79" s="52" t="s">
        <v>10</v>
      </c>
      <c r="G79" s="123">
        <v>0</v>
      </c>
      <c r="H79" s="53">
        <f t="shared" si="8"/>
        <v>0</v>
      </c>
    </row>
    <row r="80" spans="1:8" s="54" customFormat="1" ht="22.5">
      <c r="A80" s="37"/>
      <c r="B80" s="21"/>
      <c r="C80" s="21"/>
      <c r="D80" s="112" t="s">
        <v>94</v>
      </c>
      <c r="E80" s="23"/>
      <c r="F80" s="24"/>
      <c r="G80" s="60"/>
      <c r="H80" s="26"/>
    </row>
    <row r="81" spans="1:8" s="27" customFormat="1" ht="11.25">
      <c r="A81" s="37"/>
      <c r="B81" s="49"/>
      <c r="C81" s="21"/>
      <c r="D81" s="22"/>
      <c r="E81" s="23"/>
      <c r="F81" s="24"/>
      <c r="G81" s="60"/>
      <c r="H81" s="26"/>
    </row>
    <row r="82" spans="1:8" s="36" customFormat="1" ht="12.75">
      <c r="A82" s="45"/>
      <c r="B82" s="73"/>
      <c r="C82" s="30"/>
      <c r="D82" s="31" t="s">
        <v>102</v>
      </c>
      <c r="E82" s="32"/>
      <c r="F82" s="46"/>
      <c r="G82" s="118"/>
      <c r="H82" s="35"/>
    </row>
    <row r="83" spans="1:8" s="27" customFormat="1" ht="33.75">
      <c r="A83" s="48"/>
      <c r="B83" s="49">
        <v>37</v>
      </c>
      <c r="C83" s="49" t="s">
        <v>321</v>
      </c>
      <c r="D83" s="50" t="s">
        <v>27</v>
      </c>
      <c r="E83" s="51">
        <v>2</v>
      </c>
      <c r="F83" s="52" t="s">
        <v>10</v>
      </c>
      <c r="G83" s="123">
        <v>0</v>
      </c>
      <c r="H83" s="53">
        <f>E83*G83</f>
        <v>0</v>
      </c>
    </row>
    <row r="84" spans="1:8" s="54" customFormat="1" ht="22.5">
      <c r="A84" s="37"/>
      <c r="B84" s="21"/>
      <c r="C84" s="21"/>
      <c r="D84" s="112" t="s">
        <v>23</v>
      </c>
      <c r="E84" s="23"/>
      <c r="F84" s="24"/>
      <c r="G84" s="60"/>
      <c r="H84" s="26"/>
    </row>
    <row r="85" spans="1:8" s="27" customFormat="1" ht="33.75">
      <c r="A85" s="48"/>
      <c r="B85" s="49">
        <v>38</v>
      </c>
      <c r="C85" s="49" t="s">
        <v>322</v>
      </c>
      <c r="D85" s="50" t="s">
        <v>28</v>
      </c>
      <c r="E85" s="51">
        <v>5</v>
      </c>
      <c r="F85" s="52" t="s">
        <v>10</v>
      </c>
      <c r="G85" s="123">
        <v>0</v>
      </c>
      <c r="H85" s="53">
        <f>E85*G85</f>
        <v>0</v>
      </c>
    </row>
    <row r="86" spans="1:8" s="54" customFormat="1" ht="22.5">
      <c r="A86" s="37"/>
      <c r="B86" s="21"/>
      <c r="C86" s="21"/>
      <c r="D86" s="112" t="s">
        <v>96</v>
      </c>
      <c r="E86" s="23"/>
      <c r="F86" s="24"/>
      <c r="G86" s="60"/>
      <c r="H86" s="26"/>
    </row>
    <row r="87" spans="1:8" s="27" customFormat="1" ht="22.5">
      <c r="A87" s="48"/>
      <c r="B87" s="49">
        <v>39</v>
      </c>
      <c r="C87" s="49" t="s">
        <v>323</v>
      </c>
      <c r="D87" s="50" t="s">
        <v>213</v>
      </c>
      <c r="E87" s="51">
        <v>3</v>
      </c>
      <c r="F87" s="52" t="s">
        <v>10</v>
      </c>
      <c r="G87" s="123">
        <v>0</v>
      </c>
      <c r="H87" s="53">
        <f t="shared" ref="H87:H95" si="10">E87*G87</f>
        <v>0</v>
      </c>
    </row>
    <row r="88" spans="1:8" s="54" customFormat="1" ht="33.75">
      <c r="A88" s="37"/>
      <c r="B88" s="21"/>
      <c r="C88" s="21"/>
      <c r="D88" s="112" t="s">
        <v>103</v>
      </c>
      <c r="E88" s="23"/>
      <c r="F88" s="24"/>
      <c r="G88" s="60"/>
      <c r="H88" s="26"/>
    </row>
    <row r="89" spans="1:8" s="27" customFormat="1" ht="11.25">
      <c r="A89" s="75"/>
      <c r="B89" s="76">
        <v>40</v>
      </c>
      <c r="C89" s="49" t="s">
        <v>324</v>
      </c>
      <c r="D89" s="71" t="s">
        <v>210</v>
      </c>
      <c r="E89" s="77">
        <v>3</v>
      </c>
      <c r="F89" s="78" t="s">
        <v>10</v>
      </c>
      <c r="G89" s="123">
        <v>0</v>
      </c>
      <c r="H89" s="79">
        <f t="shared" si="10"/>
        <v>0</v>
      </c>
    </row>
    <row r="90" spans="1:8" s="54" customFormat="1" ht="22.5">
      <c r="A90" s="80"/>
      <c r="B90" s="81"/>
      <c r="C90" s="81"/>
      <c r="D90" s="113" t="s">
        <v>266</v>
      </c>
      <c r="E90" s="82"/>
      <c r="F90" s="83"/>
      <c r="G90" s="117"/>
      <c r="H90" s="84"/>
    </row>
    <row r="91" spans="1:8" s="27" customFormat="1" ht="45">
      <c r="A91" s="48"/>
      <c r="B91" s="49">
        <v>41</v>
      </c>
      <c r="C91" s="49" t="s">
        <v>325</v>
      </c>
      <c r="D91" s="50" t="s">
        <v>91</v>
      </c>
      <c r="E91" s="51">
        <v>3</v>
      </c>
      <c r="F91" s="52" t="s">
        <v>10</v>
      </c>
      <c r="G91" s="123">
        <v>0</v>
      </c>
      <c r="H91" s="53">
        <f t="shared" si="10"/>
        <v>0</v>
      </c>
    </row>
    <row r="92" spans="1:8" s="54" customFormat="1" ht="33.75">
      <c r="A92" s="37"/>
      <c r="B92" s="21"/>
      <c r="C92" s="21"/>
      <c r="D92" s="112" t="s">
        <v>104</v>
      </c>
      <c r="E92" s="23"/>
      <c r="F92" s="24"/>
      <c r="G92" s="60"/>
      <c r="H92" s="26"/>
    </row>
    <row r="93" spans="1:8" s="27" customFormat="1" ht="45">
      <c r="A93" s="48"/>
      <c r="B93" s="49">
        <v>42</v>
      </c>
      <c r="C93" s="49" t="s">
        <v>326</v>
      </c>
      <c r="D93" s="50" t="s">
        <v>29</v>
      </c>
      <c r="E93" s="51">
        <v>5</v>
      </c>
      <c r="F93" s="52" t="s">
        <v>10</v>
      </c>
      <c r="G93" s="123">
        <v>0</v>
      </c>
      <c r="H93" s="53">
        <f t="shared" si="10"/>
        <v>0</v>
      </c>
    </row>
    <row r="94" spans="1:8" s="54" customFormat="1" ht="33.75">
      <c r="A94" s="37"/>
      <c r="B94" s="21"/>
      <c r="C94" s="21"/>
      <c r="D94" s="112" t="s">
        <v>97</v>
      </c>
      <c r="E94" s="23"/>
      <c r="F94" s="24"/>
      <c r="G94" s="60"/>
      <c r="H94" s="26"/>
    </row>
    <row r="95" spans="1:8" s="27" customFormat="1" ht="33.75">
      <c r="A95" s="48"/>
      <c r="B95" s="49">
        <v>43</v>
      </c>
      <c r="C95" s="49" t="s">
        <v>327</v>
      </c>
      <c r="D95" s="50" t="s">
        <v>30</v>
      </c>
      <c r="E95" s="51">
        <v>1</v>
      </c>
      <c r="F95" s="52" t="s">
        <v>10</v>
      </c>
      <c r="G95" s="123">
        <v>0</v>
      </c>
      <c r="H95" s="53">
        <f t="shared" si="10"/>
        <v>0</v>
      </c>
    </row>
    <row r="96" spans="1:8" s="54" customFormat="1" ht="22.5">
      <c r="A96" s="37"/>
      <c r="B96" s="21"/>
      <c r="C96" s="21"/>
      <c r="D96" s="112" t="s">
        <v>24</v>
      </c>
      <c r="E96" s="23"/>
      <c r="F96" s="24"/>
      <c r="G96" s="60"/>
      <c r="H96" s="26"/>
    </row>
    <row r="97" spans="1:8" s="27" customFormat="1" ht="22.5">
      <c r="A97" s="48"/>
      <c r="B97" s="49">
        <v>44</v>
      </c>
      <c r="C97" s="49" t="s">
        <v>328</v>
      </c>
      <c r="D97" s="50" t="s">
        <v>71</v>
      </c>
      <c r="E97" s="51">
        <v>1</v>
      </c>
      <c r="F97" s="52" t="s">
        <v>10</v>
      </c>
      <c r="G97" s="123">
        <v>0</v>
      </c>
      <c r="H97" s="53">
        <f t="shared" ref="H97:H101" si="11">E97*G97</f>
        <v>0</v>
      </c>
    </row>
    <row r="98" spans="1:8" s="54" customFormat="1" ht="22.5">
      <c r="A98" s="37"/>
      <c r="B98" s="21"/>
      <c r="C98" s="21"/>
      <c r="D98" s="112" t="s">
        <v>25</v>
      </c>
      <c r="E98" s="23"/>
      <c r="F98" s="24"/>
      <c r="G98" s="60"/>
      <c r="H98" s="26"/>
    </row>
    <row r="99" spans="1:8" s="27" customFormat="1" ht="45">
      <c r="A99" s="48"/>
      <c r="B99" s="49">
        <v>45</v>
      </c>
      <c r="C99" s="49" t="s">
        <v>329</v>
      </c>
      <c r="D99" s="50" t="s">
        <v>15</v>
      </c>
      <c r="E99" s="51">
        <v>2</v>
      </c>
      <c r="F99" s="52" t="s">
        <v>10</v>
      </c>
      <c r="G99" s="123">
        <v>0</v>
      </c>
      <c r="H99" s="53">
        <f t="shared" si="11"/>
        <v>0</v>
      </c>
    </row>
    <row r="100" spans="1:8" s="54" customFormat="1" ht="22.5">
      <c r="A100" s="37"/>
      <c r="B100" s="21"/>
      <c r="C100" s="21"/>
      <c r="D100" s="112" t="s">
        <v>116</v>
      </c>
      <c r="E100" s="23"/>
      <c r="F100" s="24"/>
      <c r="G100" s="60"/>
      <c r="H100" s="26"/>
    </row>
    <row r="101" spans="1:8" s="27" customFormat="1" ht="33.75">
      <c r="A101" s="48"/>
      <c r="B101" s="49">
        <v>46</v>
      </c>
      <c r="C101" s="49" t="s">
        <v>330</v>
      </c>
      <c r="D101" s="50" t="s">
        <v>16</v>
      </c>
      <c r="E101" s="51">
        <v>1</v>
      </c>
      <c r="F101" s="52" t="s">
        <v>10</v>
      </c>
      <c r="G101" s="123">
        <v>0</v>
      </c>
      <c r="H101" s="53">
        <f t="shared" si="11"/>
        <v>0</v>
      </c>
    </row>
    <row r="102" spans="1:8" s="54" customFormat="1" ht="22.5">
      <c r="A102" s="37"/>
      <c r="B102" s="21"/>
      <c r="C102" s="21"/>
      <c r="D102" s="112" t="s">
        <v>117</v>
      </c>
      <c r="E102" s="23"/>
      <c r="F102" s="24"/>
      <c r="G102" s="60"/>
      <c r="H102" s="26"/>
    </row>
    <row r="103" spans="1:8" s="27" customFormat="1" ht="22.5">
      <c r="A103" s="48"/>
      <c r="B103" s="49">
        <v>47</v>
      </c>
      <c r="C103" s="49" t="s">
        <v>331</v>
      </c>
      <c r="D103" s="50" t="s">
        <v>217</v>
      </c>
      <c r="E103" s="51">
        <v>3</v>
      </c>
      <c r="F103" s="52" t="s">
        <v>10</v>
      </c>
      <c r="G103" s="123">
        <v>0</v>
      </c>
      <c r="H103" s="53">
        <f t="shared" ref="H103:H117" si="12">E103*G103</f>
        <v>0</v>
      </c>
    </row>
    <row r="104" spans="1:8" s="54" customFormat="1" ht="33.75">
      <c r="A104" s="37"/>
      <c r="B104" s="21"/>
      <c r="C104" s="21"/>
      <c r="D104" s="112" t="s">
        <v>105</v>
      </c>
      <c r="E104" s="23"/>
      <c r="F104" s="24"/>
      <c r="G104" s="60"/>
      <c r="H104" s="26"/>
    </row>
    <row r="105" spans="1:8" s="27" customFormat="1" ht="11.25">
      <c r="A105" s="75"/>
      <c r="B105" s="76">
        <v>48</v>
      </c>
      <c r="C105" s="49" t="s">
        <v>332</v>
      </c>
      <c r="D105" s="71" t="s">
        <v>216</v>
      </c>
      <c r="E105" s="77">
        <v>3</v>
      </c>
      <c r="F105" s="78" t="s">
        <v>10</v>
      </c>
      <c r="G105" s="123">
        <v>0</v>
      </c>
      <c r="H105" s="79">
        <f t="shared" si="12"/>
        <v>0</v>
      </c>
    </row>
    <row r="106" spans="1:8" s="54" customFormat="1" ht="33.75">
      <c r="A106" s="80"/>
      <c r="B106" s="81"/>
      <c r="C106" s="81"/>
      <c r="D106" s="113" t="s">
        <v>105</v>
      </c>
      <c r="E106" s="82"/>
      <c r="F106" s="83"/>
      <c r="G106" s="117"/>
      <c r="H106" s="84"/>
    </row>
    <row r="107" spans="1:8" s="27" customFormat="1" ht="33.75">
      <c r="A107" s="48"/>
      <c r="B107" s="49">
        <v>49</v>
      </c>
      <c r="C107" s="49" t="s">
        <v>333</v>
      </c>
      <c r="D107" s="55" t="s">
        <v>81</v>
      </c>
      <c r="E107" s="51">
        <v>2</v>
      </c>
      <c r="F107" s="52" t="s">
        <v>10</v>
      </c>
      <c r="G107" s="123">
        <v>0</v>
      </c>
      <c r="H107" s="53">
        <f t="shared" si="12"/>
        <v>0</v>
      </c>
    </row>
    <row r="108" spans="1:8" s="54" customFormat="1" ht="22.5">
      <c r="A108" s="37"/>
      <c r="B108" s="21"/>
      <c r="C108" s="21"/>
      <c r="D108" s="112" t="s">
        <v>98</v>
      </c>
      <c r="E108" s="23"/>
      <c r="F108" s="24"/>
      <c r="G108" s="60"/>
      <c r="H108" s="26"/>
    </row>
    <row r="109" spans="1:8" s="27" customFormat="1" ht="33.75">
      <c r="A109" s="48"/>
      <c r="B109" s="49">
        <v>50</v>
      </c>
      <c r="C109" s="49" t="s">
        <v>334</v>
      </c>
      <c r="D109" s="55" t="s">
        <v>89</v>
      </c>
      <c r="E109" s="51">
        <v>6</v>
      </c>
      <c r="F109" s="52" t="s">
        <v>10</v>
      </c>
      <c r="G109" s="123">
        <v>0</v>
      </c>
      <c r="H109" s="53">
        <f t="shared" si="12"/>
        <v>0</v>
      </c>
    </row>
    <row r="110" spans="1:8" s="54" customFormat="1" ht="33.75">
      <c r="A110" s="37"/>
      <c r="B110" s="21"/>
      <c r="C110" s="21"/>
      <c r="D110" s="112" t="s">
        <v>106</v>
      </c>
      <c r="E110" s="23"/>
      <c r="F110" s="24"/>
      <c r="G110" s="60"/>
      <c r="H110" s="26"/>
    </row>
    <row r="111" spans="1:8" s="27" customFormat="1" ht="33.75">
      <c r="A111" s="48"/>
      <c r="B111" s="49">
        <v>51</v>
      </c>
      <c r="C111" s="49" t="s">
        <v>335</v>
      </c>
      <c r="D111" s="55" t="s">
        <v>80</v>
      </c>
      <c r="E111" s="51">
        <v>6</v>
      </c>
      <c r="F111" s="52" t="s">
        <v>10</v>
      </c>
      <c r="G111" s="123">
        <v>0</v>
      </c>
      <c r="H111" s="53">
        <f t="shared" si="12"/>
        <v>0</v>
      </c>
    </row>
    <row r="112" spans="1:8" s="54" customFormat="1" ht="22.5">
      <c r="A112" s="37"/>
      <c r="B112" s="21"/>
      <c r="C112" s="21"/>
      <c r="D112" s="112" t="s">
        <v>99</v>
      </c>
      <c r="E112" s="23"/>
      <c r="F112" s="24"/>
      <c r="G112" s="60"/>
      <c r="H112" s="26"/>
    </row>
    <row r="113" spans="1:8" s="27" customFormat="1" ht="33.75">
      <c r="A113" s="48"/>
      <c r="B113" s="49">
        <v>52</v>
      </c>
      <c r="C113" s="49" t="s">
        <v>336</v>
      </c>
      <c r="D113" s="55" t="s">
        <v>79</v>
      </c>
      <c r="E113" s="51">
        <v>1</v>
      </c>
      <c r="F113" s="52" t="s">
        <v>10</v>
      </c>
      <c r="G113" s="123">
        <v>0</v>
      </c>
      <c r="H113" s="53">
        <f t="shared" si="12"/>
        <v>0</v>
      </c>
    </row>
    <row r="114" spans="1:8" s="54" customFormat="1" ht="22.5">
      <c r="A114" s="37"/>
      <c r="B114" s="21"/>
      <c r="C114" s="21"/>
      <c r="D114" s="112" t="s">
        <v>26</v>
      </c>
      <c r="E114" s="23"/>
      <c r="F114" s="24"/>
      <c r="G114" s="60"/>
      <c r="H114" s="26"/>
    </row>
    <row r="115" spans="1:8" s="27" customFormat="1" ht="33.75">
      <c r="A115" s="48"/>
      <c r="B115" s="49">
        <v>53</v>
      </c>
      <c r="C115" s="49" t="s">
        <v>337</v>
      </c>
      <c r="D115" s="55" t="s">
        <v>111</v>
      </c>
      <c r="E115" s="51">
        <v>1</v>
      </c>
      <c r="F115" s="52" t="s">
        <v>10</v>
      </c>
      <c r="G115" s="123">
        <v>0</v>
      </c>
      <c r="H115" s="53">
        <f t="shared" si="12"/>
        <v>0</v>
      </c>
    </row>
    <row r="116" spans="1:8" s="54" customFormat="1" ht="22.5">
      <c r="A116" s="37"/>
      <c r="B116" s="21"/>
      <c r="C116" s="21"/>
      <c r="D116" s="112" t="s">
        <v>100</v>
      </c>
      <c r="E116" s="23"/>
      <c r="F116" s="24"/>
      <c r="G116" s="60"/>
      <c r="H116" s="26"/>
    </row>
    <row r="117" spans="1:8" s="27" customFormat="1" ht="33.75">
      <c r="A117" s="48"/>
      <c r="B117" s="49">
        <v>54</v>
      </c>
      <c r="C117" s="49" t="s">
        <v>338</v>
      </c>
      <c r="D117" s="55" t="s">
        <v>78</v>
      </c>
      <c r="E117" s="51">
        <v>1</v>
      </c>
      <c r="F117" s="52" t="s">
        <v>10</v>
      </c>
      <c r="G117" s="123">
        <v>0</v>
      </c>
      <c r="H117" s="53">
        <f t="shared" si="12"/>
        <v>0</v>
      </c>
    </row>
    <row r="118" spans="1:8" s="54" customFormat="1" ht="22.5">
      <c r="A118" s="37"/>
      <c r="B118" s="21"/>
      <c r="C118" s="21"/>
      <c r="D118" s="112" t="s">
        <v>101</v>
      </c>
      <c r="E118" s="23"/>
      <c r="F118" s="24"/>
      <c r="G118" s="60"/>
      <c r="H118" s="26"/>
    </row>
    <row r="119" spans="1:8" s="27" customFormat="1" ht="11.25">
      <c r="A119" s="37"/>
      <c r="B119" s="21"/>
      <c r="C119" s="21"/>
      <c r="D119" s="22"/>
      <c r="E119" s="23"/>
      <c r="F119" s="24"/>
      <c r="G119" s="60"/>
      <c r="H119" s="26"/>
    </row>
    <row r="120" spans="1:8" s="36" customFormat="1" ht="12.75">
      <c r="A120" s="45"/>
      <c r="B120" s="29"/>
      <c r="C120" s="30"/>
      <c r="D120" s="31" t="s">
        <v>112</v>
      </c>
      <c r="E120" s="32"/>
      <c r="F120" s="46"/>
      <c r="G120" s="118"/>
      <c r="H120" s="35"/>
    </row>
    <row r="121" spans="1:8" s="27" customFormat="1" ht="45">
      <c r="A121" s="48"/>
      <c r="B121" s="49">
        <v>55</v>
      </c>
      <c r="C121" s="49" t="s">
        <v>339</v>
      </c>
      <c r="D121" s="50" t="s">
        <v>29</v>
      </c>
      <c r="E121" s="51">
        <v>1</v>
      </c>
      <c r="F121" s="52" t="s">
        <v>10</v>
      </c>
      <c r="G121" s="123">
        <v>0</v>
      </c>
      <c r="H121" s="53">
        <f t="shared" ref="H121" si="13">E121*G121</f>
        <v>0</v>
      </c>
    </row>
    <row r="122" spans="1:8" s="54" customFormat="1" ht="22.5">
      <c r="A122" s="37"/>
      <c r="B122" s="21"/>
      <c r="C122" s="21"/>
      <c r="D122" s="112" t="s">
        <v>122</v>
      </c>
      <c r="E122" s="23"/>
      <c r="F122" s="24"/>
      <c r="G122" s="60"/>
      <c r="H122" s="26"/>
    </row>
    <row r="123" spans="1:8" s="27" customFormat="1" ht="22.5">
      <c r="A123" s="48"/>
      <c r="B123" s="49">
        <v>56</v>
      </c>
      <c r="C123" s="49" t="s">
        <v>340</v>
      </c>
      <c r="D123" s="50" t="s">
        <v>218</v>
      </c>
      <c r="E123" s="51">
        <v>1</v>
      </c>
      <c r="F123" s="52" t="s">
        <v>10</v>
      </c>
      <c r="G123" s="123">
        <v>0</v>
      </c>
      <c r="H123" s="53">
        <f t="shared" ref="H123:H129" si="14">E123*G123</f>
        <v>0</v>
      </c>
    </row>
    <row r="124" spans="1:8" s="54" customFormat="1" ht="22.5">
      <c r="A124" s="37"/>
      <c r="B124" s="21"/>
      <c r="C124" s="21"/>
      <c r="D124" s="112" t="s">
        <v>121</v>
      </c>
      <c r="E124" s="23"/>
      <c r="F124" s="24"/>
      <c r="G124" s="60"/>
      <c r="H124" s="26"/>
    </row>
    <row r="125" spans="1:8" s="27" customFormat="1" ht="11.25">
      <c r="A125" s="75"/>
      <c r="B125" s="76">
        <v>57</v>
      </c>
      <c r="C125" s="49" t="s">
        <v>341</v>
      </c>
      <c r="D125" s="71" t="s">
        <v>216</v>
      </c>
      <c r="E125" s="77">
        <v>1</v>
      </c>
      <c r="F125" s="78" t="s">
        <v>10</v>
      </c>
      <c r="G125" s="123">
        <v>0</v>
      </c>
      <c r="H125" s="79">
        <f t="shared" si="14"/>
        <v>0</v>
      </c>
    </row>
    <row r="126" spans="1:8" s="54" customFormat="1" ht="22.5">
      <c r="A126" s="80"/>
      <c r="B126" s="81"/>
      <c r="C126" s="81"/>
      <c r="D126" s="113" t="s">
        <v>121</v>
      </c>
      <c r="E126" s="82"/>
      <c r="F126" s="83"/>
      <c r="G126" s="117"/>
      <c r="H126" s="84"/>
    </row>
    <row r="127" spans="1:8" s="27" customFormat="1" ht="33.75">
      <c r="A127" s="48"/>
      <c r="B127" s="49">
        <v>58</v>
      </c>
      <c r="C127" s="49" t="s">
        <v>342</v>
      </c>
      <c r="D127" s="50" t="s">
        <v>130</v>
      </c>
      <c r="E127" s="51">
        <v>1</v>
      </c>
      <c r="F127" s="52" t="s">
        <v>10</v>
      </c>
      <c r="G127" s="123">
        <v>0</v>
      </c>
      <c r="H127" s="53">
        <f t="shared" si="14"/>
        <v>0</v>
      </c>
    </row>
    <row r="128" spans="1:8" s="54" customFormat="1" ht="22.5">
      <c r="A128" s="37"/>
      <c r="B128" s="21"/>
      <c r="C128" s="21"/>
      <c r="D128" s="112" t="s">
        <v>120</v>
      </c>
      <c r="E128" s="23"/>
      <c r="F128" s="24"/>
      <c r="G128" s="60"/>
      <c r="H128" s="26"/>
    </row>
    <row r="129" spans="1:8" s="27" customFormat="1" ht="33.75">
      <c r="A129" s="48"/>
      <c r="B129" s="49">
        <v>59</v>
      </c>
      <c r="C129" s="49" t="s">
        <v>343</v>
      </c>
      <c r="D129" s="55" t="s">
        <v>110</v>
      </c>
      <c r="E129" s="51">
        <v>1</v>
      </c>
      <c r="F129" s="52" t="s">
        <v>10</v>
      </c>
      <c r="G129" s="123">
        <v>0</v>
      </c>
      <c r="H129" s="53">
        <f t="shared" si="14"/>
        <v>0</v>
      </c>
    </row>
    <row r="130" spans="1:8" s="54" customFormat="1" ht="22.5">
      <c r="A130" s="37"/>
      <c r="B130" s="21"/>
      <c r="C130" s="21"/>
      <c r="D130" s="112" t="s">
        <v>118</v>
      </c>
      <c r="E130" s="23"/>
      <c r="F130" s="24"/>
      <c r="G130" s="60"/>
      <c r="H130" s="26"/>
    </row>
    <row r="131" spans="1:8" s="27" customFormat="1" ht="11.25">
      <c r="A131" s="37"/>
      <c r="B131" s="21"/>
      <c r="C131" s="21"/>
      <c r="D131" s="22"/>
      <c r="E131" s="23"/>
      <c r="F131" s="24"/>
      <c r="G131" s="60"/>
      <c r="H131" s="26"/>
    </row>
    <row r="132" spans="1:8" s="36" customFormat="1" ht="12.75">
      <c r="A132" s="45"/>
      <c r="B132" s="29"/>
      <c r="C132" s="30"/>
      <c r="D132" s="31" t="s">
        <v>119</v>
      </c>
      <c r="E132" s="32"/>
      <c r="F132" s="46"/>
      <c r="G132" s="118"/>
      <c r="H132" s="35"/>
    </row>
    <row r="133" spans="1:8" s="27" customFormat="1" ht="45">
      <c r="A133" s="48"/>
      <c r="B133" s="49">
        <v>60</v>
      </c>
      <c r="C133" s="49" t="s">
        <v>344</v>
      </c>
      <c r="D133" s="50" t="s">
        <v>29</v>
      </c>
      <c r="E133" s="51">
        <v>1</v>
      </c>
      <c r="F133" s="52" t="s">
        <v>10</v>
      </c>
      <c r="G133" s="123">
        <v>0</v>
      </c>
      <c r="H133" s="53">
        <f t="shared" ref="H133:H137" si="15">E133*G133</f>
        <v>0</v>
      </c>
    </row>
    <row r="134" spans="1:8" s="54" customFormat="1" ht="22.5">
      <c r="A134" s="37"/>
      <c r="B134" s="21"/>
      <c r="C134" s="21"/>
      <c r="D134" s="112" t="s">
        <v>123</v>
      </c>
      <c r="E134" s="23"/>
      <c r="F134" s="24"/>
      <c r="G134" s="60"/>
      <c r="H134" s="26"/>
    </row>
    <row r="135" spans="1:8" s="27" customFormat="1" ht="22.5">
      <c r="A135" s="48"/>
      <c r="B135" s="49">
        <v>61</v>
      </c>
      <c r="C135" s="49" t="s">
        <v>345</v>
      </c>
      <c r="D135" s="50" t="s">
        <v>218</v>
      </c>
      <c r="E135" s="51">
        <v>1</v>
      </c>
      <c r="F135" s="52" t="s">
        <v>10</v>
      </c>
      <c r="G135" s="123">
        <v>0</v>
      </c>
      <c r="H135" s="53">
        <f t="shared" si="15"/>
        <v>0</v>
      </c>
    </row>
    <row r="136" spans="1:8" s="54" customFormat="1" ht="22.5">
      <c r="A136" s="37"/>
      <c r="B136" s="21"/>
      <c r="C136" s="21"/>
      <c r="D136" s="112" t="s">
        <v>124</v>
      </c>
      <c r="E136" s="23"/>
      <c r="F136" s="24"/>
      <c r="G136" s="60"/>
      <c r="H136" s="26"/>
    </row>
    <row r="137" spans="1:8" s="27" customFormat="1" ht="11.25">
      <c r="A137" s="75"/>
      <c r="B137" s="76">
        <v>62</v>
      </c>
      <c r="C137" s="49" t="s">
        <v>346</v>
      </c>
      <c r="D137" s="71" t="s">
        <v>216</v>
      </c>
      <c r="E137" s="77">
        <v>1</v>
      </c>
      <c r="F137" s="78" t="s">
        <v>10</v>
      </c>
      <c r="G137" s="123">
        <v>0</v>
      </c>
      <c r="H137" s="79">
        <f t="shared" si="15"/>
        <v>0</v>
      </c>
    </row>
    <row r="138" spans="1:8" s="54" customFormat="1" ht="22.5">
      <c r="A138" s="80"/>
      <c r="B138" s="81"/>
      <c r="C138" s="81"/>
      <c r="D138" s="113" t="s">
        <v>124</v>
      </c>
      <c r="E138" s="82"/>
      <c r="F138" s="83"/>
      <c r="G138" s="117"/>
      <c r="H138" s="84"/>
    </row>
    <row r="139" spans="1:8" s="27" customFormat="1" ht="33.75">
      <c r="A139" s="48"/>
      <c r="B139" s="49">
        <v>63</v>
      </c>
      <c r="C139" s="49" t="s">
        <v>347</v>
      </c>
      <c r="D139" s="55" t="s">
        <v>110</v>
      </c>
      <c r="E139" s="51">
        <v>1</v>
      </c>
      <c r="F139" s="52" t="s">
        <v>10</v>
      </c>
      <c r="G139" s="123">
        <v>0</v>
      </c>
      <c r="H139" s="53">
        <f t="shared" ref="H139" si="16">E139*G139</f>
        <v>0</v>
      </c>
    </row>
    <row r="140" spans="1:8" s="54" customFormat="1" ht="22.5">
      <c r="A140" s="37"/>
      <c r="B140" s="21"/>
      <c r="C140" s="21"/>
      <c r="D140" s="112" t="s">
        <v>125</v>
      </c>
      <c r="E140" s="23"/>
      <c r="F140" s="24"/>
      <c r="G140" s="60"/>
      <c r="H140" s="26"/>
    </row>
    <row r="141" spans="1:8" s="27" customFormat="1" ht="11.25">
      <c r="A141" s="37"/>
      <c r="B141" s="21"/>
      <c r="C141" s="21"/>
      <c r="D141" s="22"/>
      <c r="E141" s="23"/>
      <c r="F141" s="24"/>
      <c r="G141" s="60"/>
      <c r="H141" s="26"/>
    </row>
    <row r="142" spans="1:8" s="36" customFormat="1" ht="12.75">
      <c r="A142" s="45"/>
      <c r="B142" s="29"/>
      <c r="C142" s="30"/>
      <c r="D142" s="31" t="s">
        <v>109</v>
      </c>
      <c r="E142" s="32"/>
      <c r="F142" s="46"/>
      <c r="G142" s="118"/>
      <c r="H142" s="35"/>
    </row>
    <row r="143" spans="1:8" s="27" customFormat="1" ht="45">
      <c r="A143" s="48"/>
      <c r="B143" s="49">
        <v>64</v>
      </c>
      <c r="C143" s="49" t="s">
        <v>348</v>
      </c>
      <c r="D143" s="50" t="s">
        <v>29</v>
      </c>
      <c r="E143" s="51">
        <v>5</v>
      </c>
      <c r="F143" s="52" t="s">
        <v>10</v>
      </c>
      <c r="G143" s="123">
        <v>0</v>
      </c>
      <c r="H143" s="53">
        <f t="shared" ref="H143:H149" si="17">E143*G143</f>
        <v>0</v>
      </c>
    </row>
    <row r="144" spans="1:8" s="54" customFormat="1" ht="22.5">
      <c r="A144" s="37"/>
      <c r="B144" s="21"/>
      <c r="C144" s="21"/>
      <c r="D144" s="112" t="s">
        <v>108</v>
      </c>
      <c r="E144" s="23"/>
      <c r="F144" s="24"/>
      <c r="G144" s="60"/>
      <c r="H144" s="26"/>
    </row>
    <row r="145" spans="1:8" s="27" customFormat="1" ht="22.5">
      <c r="A145" s="48"/>
      <c r="B145" s="49">
        <v>65</v>
      </c>
      <c r="C145" s="49" t="s">
        <v>349</v>
      </c>
      <c r="D145" s="50" t="s">
        <v>218</v>
      </c>
      <c r="E145" s="51">
        <v>1</v>
      </c>
      <c r="F145" s="52" t="s">
        <v>10</v>
      </c>
      <c r="G145" s="123">
        <v>0</v>
      </c>
      <c r="H145" s="53">
        <f t="shared" si="17"/>
        <v>0</v>
      </c>
    </row>
    <row r="146" spans="1:8" s="54" customFormat="1" ht="22.5">
      <c r="A146" s="37"/>
      <c r="B146" s="21"/>
      <c r="C146" s="21"/>
      <c r="D146" s="112" t="s">
        <v>107</v>
      </c>
      <c r="E146" s="23"/>
      <c r="F146" s="24"/>
      <c r="G146" s="60"/>
      <c r="H146" s="26"/>
    </row>
    <row r="147" spans="1:8" s="27" customFormat="1" ht="11.25">
      <c r="A147" s="75"/>
      <c r="B147" s="76">
        <v>66</v>
      </c>
      <c r="C147" s="49" t="s">
        <v>350</v>
      </c>
      <c r="D147" s="71" t="s">
        <v>216</v>
      </c>
      <c r="E147" s="77">
        <v>1</v>
      </c>
      <c r="F147" s="78" t="s">
        <v>10</v>
      </c>
      <c r="G147" s="123">
        <v>0</v>
      </c>
      <c r="H147" s="79">
        <f t="shared" si="17"/>
        <v>0</v>
      </c>
    </row>
    <row r="148" spans="1:8" s="54" customFormat="1" ht="22.5">
      <c r="A148" s="80"/>
      <c r="B148" s="81"/>
      <c r="C148" s="81"/>
      <c r="D148" s="113" t="s">
        <v>107</v>
      </c>
      <c r="E148" s="82"/>
      <c r="F148" s="83"/>
      <c r="G148" s="117"/>
      <c r="H148" s="84"/>
    </row>
    <row r="149" spans="1:8" s="27" customFormat="1" ht="33.75">
      <c r="A149" s="48"/>
      <c r="B149" s="49">
        <v>67</v>
      </c>
      <c r="C149" s="49" t="s">
        <v>351</v>
      </c>
      <c r="D149" s="55" t="s">
        <v>110</v>
      </c>
      <c r="E149" s="51">
        <v>1</v>
      </c>
      <c r="F149" s="52" t="s">
        <v>10</v>
      </c>
      <c r="G149" s="123">
        <v>0</v>
      </c>
      <c r="H149" s="53">
        <f t="shared" si="17"/>
        <v>0</v>
      </c>
    </row>
    <row r="150" spans="1:8" s="54" customFormat="1" ht="22.5">
      <c r="A150" s="37"/>
      <c r="B150" s="21"/>
      <c r="C150" s="21"/>
      <c r="D150" s="112" t="s">
        <v>107</v>
      </c>
      <c r="E150" s="23"/>
      <c r="F150" s="24"/>
      <c r="G150" s="60"/>
      <c r="H150" s="26"/>
    </row>
    <row r="151" spans="1:8" s="27" customFormat="1" ht="11.25">
      <c r="A151" s="37"/>
      <c r="B151" s="21"/>
      <c r="C151" s="21"/>
      <c r="D151" s="22"/>
      <c r="E151" s="23"/>
      <c r="F151" s="24"/>
      <c r="G151" s="60"/>
      <c r="H151" s="26"/>
    </row>
    <row r="152" spans="1:8" s="36" customFormat="1" ht="12.75">
      <c r="A152" s="45"/>
      <c r="B152" s="29"/>
      <c r="C152" s="30"/>
      <c r="D152" s="31" t="s">
        <v>131</v>
      </c>
      <c r="E152" s="32"/>
      <c r="F152" s="46"/>
      <c r="G152" s="118"/>
      <c r="H152" s="35"/>
    </row>
    <row r="153" spans="1:8" s="27" customFormat="1" ht="45">
      <c r="A153" s="48"/>
      <c r="B153" s="49">
        <v>68</v>
      </c>
      <c r="C153" s="49" t="s">
        <v>352</v>
      </c>
      <c r="D153" s="50" t="s">
        <v>29</v>
      </c>
      <c r="E153" s="51">
        <v>1</v>
      </c>
      <c r="F153" s="52" t="s">
        <v>10</v>
      </c>
      <c r="G153" s="123">
        <v>0</v>
      </c>
      <c r="H153" s="53">
        <f t="shared" ref="H153:H159" si="18">E153*G153</f>
        <v>0</v>
      </c>
    </row>
    <row r="154" spans="1:8" s="54" customFormat="1" ht="22.5">
      <c r="A154" s="37"/>
      <c r="B154" s="21"/>
      <c r="C154" s="21"/>
      <c r="D154" s="112" t="s">
        <v>126</v>
      </c>
      <c r="E154" s="23"/>
      <c r="F154" s="24"/>
      <c r="G154" s="60"/>
      <c r="H154" s="26"/>
    </row>
    <row r="155" spans="1:8" s="27" customFormat="1" ht="22.5">
      <c r="A155" s="48"/>
      <c r="B155" s="49">
        <v>69</v>
      </c>
      <c r="C155" s="49" t="s">
        <v>353</v>
      </c>
      <c r="D155" s="50" t="s">
        <v>218</v>
      </c>
      <c r="E155" s="51">
        <v>1</v>
      </c>
      <c r="F155" s="52" t="s">
        <v>10</v>
      </c>
      <c r="G155" s="123">
        <v>0</v>
      </c>
      <c r="H155" s="53">
        <f t="shared" si="18"/>
        <v>0</v>
      </c>
    </row>
    <row r="156" spans="1:8" s="54" customFormat="1" ht="22.5">
      <c r="A156" s="37"/>
      <c r="B156" s="21"/>
      <c r="C156" s="21"/>
      <c r="D156" s="112" t="s">
        <v>127</v>
      </c>
      <c r="E156" s="23"/>
      <c r="F156" s="24"/>
      <c r="G156" s="60"/>
      <c r="H156" s="26"/>
    </row>
    <row r="157" spans="1:8" s="27" customFormat="1" ht="11.25">
      <c r="A157" s="75"/>
      <c r="B157" s="76">
        <v>70</v>
      </c>
      <c r="C157" s="49" t="s">
        <v>354</v>
      </c>
      <c r="D157" s="71" t="s">
        <v>216</v>
      </c>
      <c r="E157" s="77">
        <v>1</v>
      </c>
      <c r="F157" s="78" t="s">
        <v>10</v>
      </c>
      <c r="G157" s="123">
        <v>0</v>
      </c>
      <c r="H157" s="79">
        <f t="shared" si="18"/>
        <v>0</v>
      </c>
    </row>
    <row r="158" spans="1:8" s="54" customFormat="1" ht="22.5">
      <c r="A158" s="80"/>
      <c r="B158" s="81"/>
      <c r="C158" s="81"/>
      <c r="D158" s="113" t="s">
        <v>127</v>
      </c>
      <c r="E158" s="82"/>
      <c r="F158" s="83"/>
      <c r="G158" s="117"/>
      <c r="H158" s="84"/>
    </row>
    <row r="159" spans="1:8" s="27" customFormat="1" ht="33.75">
      <c r="A159" s="48"/>
      <c r="B159" s="49">
        <v>71</v>
      </c>
      <c r="C159" s="49" t="s">
        <v>355</v>
      </c>
      <c r="D159" s="50" t="s">
        <v>130</v>
      </c>
      <c r="E159" s="51">
        <v>1</v>
      </c>
      <c r="F159" s="52" t="s">
        <v>10</v>
      </c>
      <c r="G159" s="123">
        <v>0</v>
      </c>
      <c r="H159" s="53">
        <f t="shared" si="18"/>
        <v>0</v>
      </c>
    </row>
    <row r="160" spans="1:8" s="54" customFormat="1" ht="22.5">
      <c r="A160" s="37"/>
      <c r="B160" s="21"/>
      <c r="C160" s="21"/>
      <c r="D160" s="112" t="s">
        <v>128</v>
      </c>
      <c r="E160" s="23"/>
      <c r="F160" s="24"/>
      <c r="G160" s="60"/>
      <c r="H160" s="26"/>
    </row>
    <row r="161" spans="1:8" s="27" customFormat="1" ht="33.75">
      <c r="A161" s="48"/>
      <c r="B161" s="49">
        <v>72</v>
      </c>
      <c r="C161" s="49" t="s">
        <v>356</v>
      </c>
      <c r="D161" s="55" t="s">
        <v>110</v>
      </c>
      <c r="E161" s="51">
        <v>1</v>
      </c>
      <c r="F161" s="52" t="s">
        <v>10</v>
      </c>
      <c r="G161" s="123">
        <v>0</v>
      </c>
      <c r="H161" s="53">
        <f t="shared" ref="H161" si="19">E161*G161</f>
        <v>0</v>
      </c>
    </row>
    <row r="162" spans="1:8" s="54" customFormat="1" ht="22.5">
      <c r="A162" s="37"/>
      <c r="B162" s="21"/>
      <c r="C162" s="21"/>
      <c r="D162" s="112" t="s">
        <v>129</v>
      </c>
      <c r="E162" s="23"/>
      <c r="F162" s="24"/>
      <c r="G162" s="60"/>
      <c r="H162" s="26"/>
    </row>
    <row r="163" spans="1:8" s="27" customFormat="1" ht="11.25">
      <c r="A163" s="37"/>
      <c r="B163" s="21"/>
      <c r="C163" s="21"/>
      <c r="D163" s="22"/>
      <c r="E163" s="23"/>
      <c r="F163" s="24"/>
      <c r="G163" s="60"/>
      <c r="H163" s="26"/>
    </row>
    <row r="164" spans="1:8" s="36" customFormat="1" ht="12.75">
      <c r="A164" s="45"/>
      <c r="B164" s="29"/>
      <c r="C164" s="30"/>
      <c r="D164" s="31" t="s">
        <v>272</v>
      </c>
      <c r="E164" s="32"/>
      <c r="F164" s="46"/>
      <c r="G164" s="118"/>
      <c r="H164" s="35"/>
    </row>
    <row r="165" spans="1:8" s="27" customFormat="1" ht="33.75">
      <c r="A165" s="48"/>
      <c r="B165" s="49">
        <v>73</v>
      </c>
      <c r="C165" s="49" t="s">
        <v>357</v>
      </c>
      <c r="D165" s="50" t="s">
        <v>28</v>
      </c>
      <c r="E165" s="51">
        <v>1</v>
      </c>
      <c r="F165" s="52" t="s">
        <v>10</v>
      </c>
      <c r="G165" s="123">
        <v>0</v>
      </c>
      <c r="H165" s="53">
        <f>E165*G165</f>
        <v>0</v>
      </c>
    </row>
    <row r="166" spans="1:8" s="54" customFormat="1" ht="22.5">
      <c r="A166" s="37"/>
      <c r="B166" s="21"/>
      <c r="C166" s="21"/>
      <c r="D166" s="112" t="s">
        <v>132</v>
      </c>
      <c r="E166" s="23"/>
      <c r="F166" s="24"/>
      <c r="G166" s="60"/>
      <c r="H166" s="26"/>
    </row>
    <row r="167" spans="1:8" s="27" customFormat="1" ht="22.5">
      <c r="A167" s="48"/>
      <c r="B167" s="49">
        <v>74</v>
      </c>
      <c r="C167" s="49" t="s">
        <v>358</v>
      </c>
      <c r="D167" s="50" t="s">
        <v>214</v>
      </c>
      <c r="E167" s="51">
        <v>1</v>
      </c>
      <c r="F167" s="52" t="s">
        <v>10</v>
      </c>
      <c r="G167" s="123">
        <v>0</v>
      </c>
      <c r="H167" s="53">
        <f t="shared" ref="H167:H173" si="20">E167*G167</f>
        <v>0</v>
      </c>
    </row>
    <row r="168" spans="1:8" s="54" customFormat="1" ht="22.5">
      <c r="A168" s="37"/>
      <c r="B168" s="21"/>
      <c r="C168" s="21"/>
      <c r="D168" s="112" t="s">
        <v>133</v>
      </c>
      <c r="E168" s="23"/>
      <c r="F168" s="24"/>
      <c r="G168" s="60"/>
      <c r="H168" s="26"/>
    </row>
    <row r="169" spans="1:8" s="27" customFormat="1" ht="11.25">
      <c r="A169" s="75"/>
      <c r="B169" s="76">
        <v>75</v>
      </c>
      <c r="C169" s="49" t="s">
        <v>359</v>
      </c>
      <c r="D169" s="71" t="s">
        <v>210</v>
      </c>
      <c r="E169" s="77">
        <v>1</v>
      </c>
      <c r="F169" s="78" t="s">
        <v>10</v>
      </c>
      <c r="G169" s="123">
        <v>0</v>
      </c>
      <c r="H169" s="79">
        <f t="shared" si="20"/>
        <v>0</v>
      </c>
    </row>
    <row r="170" spans="1:8" s="54" customFormat="1" ht="22.5">
      <c r="A170" s="80"/>
      <c r="B170" s="81"/>
      <c r="C170" s="81"/>
      <c r="D170" s="113" t="s">
        <v>267</v>
      </c>
      <c r="E170" s="82"/>
      <c r="F170" s="83"/>
      <c r="G170" s="117"/>
      <c r="H170" s="84"/>
    </row>
    <row r="171" spans="1:8" s="27" customFormat="1" ht="45">
      <c r="A171" s="48"/>
      <c r="B171" s="49">
        <v>76</v>
      </c>
      <c r="C171" s="49" t="s">
        <v>360</v>
      </c>
      <c r="D171" s="50" t="s">
        <v>39</v>
      </c>
      <c r="E171" s="51">
        <v>2</v>
      </c>
      <c r="F171" s="52" t="s">
        <v>10</v>
      </c>
      <c r="G171" s="123">
        <v>0</v>
      </c>
      <c r="H171" s="53">
        <f t="shared" si="20"/>
        <v>0</v>
      </c>
    </row>
    <row r="172" spans="1:8" s="62" customFormat="1" ht="33.75">
      <c r="A172" s="56"/>
      <c r="B172" s="21"/>
      <c r="C172" s="57"/>
      <c r="D172" s="114" t="s">
        <v>134</v>
      </c>
      <c r="E172" s="58"/>
      <c r="F172" s="59"/>
      <c r="G172" s="60"/>
      <c r="H172" s="61"/>
    </row>
    <row r="173" spans="1:8" s="27" customFormat="1" ht="33.75">
      <c r="A173" s="48"/>
      <c r="B173" s="49">
        <v>77</v>
      </c>
      <c r="C173" s="49" t="s">
        <v>361</v>
      </c>
      <c r="D173" s="55" t="s">
        <v>110</v>
      </c>
      <c r="E173" s="51">
        <v>1</v>
      </c>
      <c r="F173" s="52" t="s">
        <v>10</v>
      </c>
      <c r="G173" s="123">
        <v>0</v>
      </c>
      <c r="H173" s="53">
        <f t="shared" si="20"/>
        <v>0</v>
      </c>
    </row>
    <row r="174" spans="1:8" s="54" customFormat="1" ht="22.5">
      <c r="A174" s="37"/>
      <c r="B174" s="21"/>
      <c r="C174" s="21"/>
      <c r="D174" s="112" t="s">
        <v>135</v>
      </c>
      <c r="E174" s="23"/>
      <c r="F174" s="24"/>
      <c r="G174" s="60"/>
      <c r="H174" s="26"/>
    </row>
    <row r="175" spans="1:8" s="62" customFormat="1" ht="11.25">
      <c r="A175" s="56"/>
      <c r="B175" s="57"/>
      <c r="C175" s="57"/>
      <c r="D175" s="47"/>
      <c r="E175" s="58"/>
      <c r="F175" s="59"/>
      <c r="G175" s="60"/>
      <c r="H175" s="61"/>
    </row>
    <row r="176" spans="1:8" s="36" customFormat="1" ht="12.75">
      <c r="A176" s="45"/>
      <c r="B176" s="29"/>
      <c r="C176" s="30"/>
      <c r="D176" s="31" t="s">
        <v>31</v>
      </c>
      <c r="E176" s="32"/>
      <c r="F176" s="46"/>
      <c r="G176" s="118"/>
      <c r="H176" s="35"/>
    </row>
    <row r="177" spans="1:8" s="27" customFormat="1" ht="22.5">
      <c r="A177" s="48"/>
      <c r="B177" s="49">
        <v>78</v>
      </c>
      <c r="C177" s="49" t="s">
        <v>362</v>
      </c>
      <c r="D177" s="50" t="s">
        <v>11</v>
      </c>
      <c r="E177" s="51">
        <v>7</v>
      </c>
      <c r="F177" s="52" t="s">
        <v>10</v>
      </c>
      <c r="G177" s="123">
        <v>0</v>
      </c>
      <c r="H177" s="53">
        <f>E177*G177</f>
        <v>0</v>
      </c>
    </row>
    <row r="178" spans="1:8" s="54" customFormat="1" ht="45">
      <c r="A178" s="37"/>
      <c r="B178" s="21"/>
      <c r="C178" s="21"/>
      <c r="D178" s="112" t="s">
        <v>136</v>
      </c>
      <c r="E178" s="23"/>
      <c r="F178" s="24"/>
      <c r="G178" s="60"/>
      <c r="H178" s="26"/>
    </row>
    <row r="179" spans="1:8" s="27" customFormat="1" ht="22.5">
      <c r="A179" s="48"/>
      <c r="B179" s="49">
        <v>79</v>
      </c>
      <c r="C179" s="49" t="s">
        <v>363</v>
      </c>
      <c r="D179" s="50" t="s">
        <v>71</v>
      </c>
      <c r="E179" s="51">
        <v>3</v>
      </c>
      <c r="F179" s="52" t="s">
        <v>10</v>
      </c>
      <c r="G179" s="123">
        <v>0</v>
      </c>
      <c r="H179" s="53">
        <f t="shared" ref="H179" si="21">E179*G179</f>
        <v>0</v>
      </c>
    </row>
    <row r="180" spans="1:8" s="54" customFormat="1" ht="33.75">
      <c r="A180" s="37"/>
      <c r="B180" s="21"/>
      <c r="C180" s="21"/>
      <c r="D180" s="112" t="s">
        <v>137</v>
      </c>
      <c r="E180" s="23"/>
      <c r="F180" s="24"/>
      <c r="G180" s="60"/>
      <c r="H180" s="26"/>
    </row>
    <row r="181" spans="1:8" s="27" customFormat="1" ht="22.5">
      <c r="A181" s="48"/>
      <c r="B181" s="49">
        <v>80</v>
      </c>
      <c r="C181" s="49" t="s">
        <v>364</v>
      </c>
      <c r="D181" s="50" t="s">
        <v>32</v>
      </c>
      <c r="E181" s="51">
        <v>3</v>
      </c>
      <c r="F181" s="52" t="s">
        <v>10</v>
      </c>
      <c r="G181" s="123">
        <v>0</v>
      </c>
      <c r="H181" s="53">
        <f>E181*G181</f>
        <v>0</v>
      </c>
    </row>
    <row r="182" spans="1:8" s="54" customFormat="1" ht="33.75">
      <c r="A182" s="37"/>
      <c r="B182" s="21"/>
      <c r="C182" s="21"/>
      <c r="D182" s="112" t="s">
        <v>138</v>
      </c>
      <c r="E182" s="23"/>
      <c r="F182" s="24"/>
      <c r="G182" s="60"/>
      <c r="H182" s="26"/>
    </row>
    <row r="183" spans="1:8" s="27" customFormat="1" ht="33.75">
      <c r="A183" s="48"/>
      <c r="B183" s="49">
        <v>81</v>
      </c>
      <c r="C183" s="49" t="s">
        <v>365</v>
      </c>
      <c r="D183" s="50" t="s">
        <v>33</v>
      </c>
      <c r="E183" s="51">
        <v>1</v>
      </c>
      <c r="F183" s="52" t="s">
        <v>10</v>
      </c>
      <c r="G183" s="123">
        <v>0</v>
      </c>
      <c r="H183" s="53">
        <f>E183*G183</f>
        <v>0</v>
      </c>
    </row>
    <row r="184" spans="1:8" s="54" customFormat="1" ht="22.5">
      <c r="A184" s="37"/>
      <c r="B184" s="21"/>
      <c r="C184" s="21"/>
      <c r="D184" s="112" t="s">
        <v>40</v>
      </c>
      <c r="E184" s="23"/>
      <c r="F184" s="24"/>
      <c r="G184" s="60"/>
      <c r="H184" s="26"/>
    </row>
    <row r="185" spans="1:8" s="27" customFormat="1" ht="22.5">
      <c r="A185" s="48"/>
      <c r="B185" s="49">
        <v>82</v>
      </c>
      <c r="C185" s="49" t="s">
        <v>366</v>
      </c>
      <c r="D185" s="50" t="s">
        <v>244</v>
      </c>
      <c r="E185" s="51">
        <v>1</v>
      </c>
      <c r="F185" s="52" t="s">
        <v>10</v>
      </c>
      <c r="G185" s="123">
        <v>0</v>
      </c>
      <c r="H185" s="53">
        <f t="shared" ref="H185:H189" si="22">E185*G185</f>
        <v>0</v>
      </c>
    </row>
    <row r="186" spans="1:8" s="54" customFormat="1" ht="22.5">
      <c r="A186" s="37"/>
      <c r="B186" s="21"/>
      <c r="C186" s="21"/>
      <c r="D186" s="112" t="s">
        <v>41</v>
      </c>
      <c r="E186" s="23"/>
      <c r="F186" s="24"/>
      <c r="G186" s="60"/>
      <c r="H186" s="26"/>
    </row>
    <row r="187" spans="1:8" s="27" customFormat="1" ht="22.5">
      <c r="A187" s="48"/>
      <c r="B187" s="49">
        <v>83</v>
      </c>
      <c r="C187" s="49" t="s">
        <v>367</v>
      </c>
      <c r="D187" s="50" t="s">
        <v>140</v>
      </c>
      <c r="E187" s="51">
        <v>1</v>
      </c>
      <c r="F187" s="52" t="s">
        <v>10</v>
      </c>
      <c r="G187" s="123">
        <v>0</v>
      </c>
      <c r="H187" s="53">
        <f t="shared" si="22"/>
        <v>0</v>
      </c>
    </row>
    <row r="188" spans="1:8" s="54" customFormat="1" ht="22.5">
      <c r="A188" s="37"/>
      <c r="B188" s="21"/>
      <c r="C188" s="21"/>
      <c r="D188" s="112" t="s">
        <v>42</v>
      </c>
      <c r="E188" s="23"/>
      <c r="F188" s="24"/>
      <c r="G188" s="60"/>
      <c r="H188" s="26"/>
    </row>
    <row r="189" spans="1:8" s="27" customFormat="1" ht="11.25">
      <c r="A189" s="48"/>
      <c r="B189" s="49">
        <v>84</v>
      </c>
      <c r="C189" s="49" t="s">
        <v>368</v>
      </c>
      <c r="D189" s="50" t="s">
        <v>34</v>
      </c>
      <c r="E189" s="51">
        <v>3</v>
      </c>
      <c r="F189" s="52" t="s">
        <v>10</v>
      </c>
      <c r="G189" s="123">
        <v>0</v>
      </c>
      <c r="H189" s="53">
        <f t="shared" si="22"/>
        <v>0</v>
      </c>
    </row>
    <row r="190" spans="1:8" s="54" customFormat="1" ht="22.5">
      <c r="A190" s="37"/>
      <c r="B190" s="21"/>
      <c r="C190" s="21"/>
      <c r="D190" s="112" t="s">
        <v>139</v>
      </c>
      <c r="E190" s="23"/>
      <c r="F190" s="24"/>
      <c r="G190" s="60"/>
      <c r="H190" s="26"/>
    </row>
    <row r="191" spans="1:8" s="27" customFormat="1" ht="22.5">
      <c r="A191" s="48"/>
      <c r="B191" s="49">
        <v>85</v>
      </c>
      <c r="C191" s="49" t="s">
        <v>369</v>
      </c>
      <c r="D191" s="50" t="s">
        <v>141</v>
      </c>
      <c r="E191" s="51">
        <v>1</v>
      </c>
      <c r="F191" s="52" t="s">
        <v>10</v>
      </c>
      <c r="G191" s="123">
        <v>0</v>
      </c>
      <c r="H191" s="53">
        <f t="shared" ref="H191:H193" si="23">E191*G191</f>
        <v>0</v>
      </c>
    </row>
    <row r="192" spans="1:8" s="54" customFormat="1" ht="22.5">
      <c r="A192" s="37"/>
      <c r="B192" s="21"/>
      <c r="C192" s="21"/>
      <c r="D192" s="112" t="s">
        <v>42</v>
      </c>
      <c r="E192" s="23"/>
      <c r="F192" s="24"/>
      <c r="G192" s="60"/>
      <c r="H192" s="26"/>
    </row>
    <row r="193" spans="1:8" s="27" customFormat="1" ht="11.25">
      <c r="A193" s="48"/>
      <c r="B193" s="49">
        <v>86</v>
      </c>
      <c r="C193" s="49" t="s">
        <v>370</v>
      </c>
      <c r="D193" s="50" t="s">
        <v>142</v>
      </c>
      <c r="E193" s="51">
        <v>3</v>
      </c>
      <c r="F193" s="52" t="s">
        <v>10</v>
      </c>
      <c r="G193" s="123">
        <v>0</v>
      </c>
      <c r="H193" s="53">
        <f t="shared" si="23"/>
        <v>0</v>
      </c>
    </row>
    <row r="194" spans="1:8" s="54" customFormat="1" ht="22.5">
      <c r="A194" s="37"/>
      <c r="B194" s="21"/>
      <c r="C194" s="21"/>
      <c r="D194" s="112" t="s">
        <v>143</v>
      </c>
      <c r="E194" s="23"/>
      <c r="F194" s="24"/>
      <c r="G194" s="60"/>
      <c r="H194" s="26"/>
    </row>
    <row r="195" spans="1:8" s="27" customFormat="1" ht="11.25">
      <c r="A195" s="48"/>
      <c r="B195" s="49">
        <v>87</v>
      </c>
      <c r="C195" s="49" t="s">
        <v>371</v>
      </c>
      <c r="D195" s="50" t="s">
        <v>35</v>
      </c>
      <c r="E195" s="51">
        <v>1</v>
      </c>
      <c r="F195" s="52" t="s">
        <v>10</v>
      </c>
      <c r="G195" s="123">
        <v>0</v>
      </c>
      <c r="H195" s="53">
        <f t="shared" ref="H195:H201" si="24">E195*G195</f>
        <v>0</v>
      </c>
    </row>
    <row r="196" spans="1:8" s="54" customFormat="1" ht="22.5">
      <c r="A196" s="37"/>
      <c r="B196" s="21"/>
      <c r="C196" s="21"/>
      <c r="D196" s="112" t="s">
        <v>43</v>
      </c>
      <c r="E196" s="23"/>
      <c r="F196" s="24"/>
      <c r="G196" s="60"/>
      <c r="H196" s="26"/>
    </row>
    <row r="197" spans="1:8" s="27" customFormat="1" ht="11.25">
      <c r="A197" s="48"/>
      <c r="B197" s="49">
        <v>88</v>
      </c>
      <c r="C197" s="49" t="s">
        <v>372</v>
      </c>
      <c r="D197" s="50" t="s">
        <v>36</v>
      </c>
      <c r="E197" s="51">
        <v>2</v>
      </c>
      <c r="F197" s="52" t="s">
        <v>10</v>
      </c>
      <c r="G197" s="123">
        <v>0</v>
      </c>
      <c r="H197" s="53">
        <f t="shared" si="24"/>
        <v>0</v>
      </c>
    </row>
    <row r="198" spans="1:8" s="54" customFormat="1" ht="22.5">
      <c r="A198" s="37"/>
      <c r="B198" s="21"/>
      <c r="C198" s="21"/>
      <c r="D198" s="112" t="s">
        <v>44</v>
      </c>
      <c r="E198" s="23"/>
      <c r="F198" s="24"/>
      <c r="G198" s="60"/>
      <c r="H198" s="26"/>
    </row>
    <row r="199" spans="1:8" s="27" customFormat="1" ht="11.25">
      <c r="A199" s="48"/>
      <c r="B199" s="49">
        <v>89</v>
      </c>
      <c r="C199" s="49" t="s">
        <v>373</v>
      </c>
      <c r="D199" s="50" t="s">
        <v>144</v>
      </c>
      <c r="E199" s="51">
        <v>2</v>
      </c>
      <c r="F199" s="52" t="s">
        <v>10</v>
      </c>
      <c r="G199" s="123">
        <v>0</v>
      </c>
      <c r="H199" s="53">
        <f t="shared" ref="H199" si="25">E199*G199</f>
        <v>0</v>
      </c>
    </row>
    <row r="200" spans="1:8" s="54" customFormat="1" ht="22.5">
      <c r="A200" s="37"/>
      <c r="B200" s="21"/>
      <c r="C200" s="21"/>
      <c r="D200" s="112" t="s">
        <v>44</v>
      </c>
      <c r="E200" s="23"/>
      <c r="F200" s="24"/>
      <c r="G200" s="60"/>
      <c r="H200" s="26"/>
    </row>
    <row r="201" spans="1:8" s="27" customFormat="1" ht="33.75">
      <c r="A201" s="48"/>
      <c r="B201" s="49">
        <v>90</v>
      </c>
      <c r="C201" s="49" t="s">
        <v>374</v>
      </c>
      <c r="D201" s="55" t="s">
        <v>148</v>
      </c>
      <c r="E201" s="51">
        <v>2</v>
      </c>
      <c r="F201" s="52" t="s">
        <v>10</v>
      </c>
      <c r="G201" s="123">
        <v>0</v>
      </c>
      <c r="H201" s="53">
        <f t="shared" si="24"/>
        <v>0</v>
      </c>
    </row>
    <row r="202" spans="1:8" s="54" customFormat="1" ht="33.75">
      <c r="A202" s="37"/>
      <c r="B202" s="21"/>
      <c r="C202" s="21"/>
      <c r="D202" s="112" t="s">
        <v>149</v>
      </c>
      <c r="E202" s="23"/>
      <c r="F202" s="24"/>
      <c r="G202" s="60"/>
      <c r="H202" s="26"/>
    </row>
    <row r="203" spans="1:8" s="27" customFormat="1" ht="33.75">
      <c r="A203" s="48"/>
      <c r="B203" s="49">
        <v>91</v>
      </c>
      <c r="C203" s="49" t="s">
        <v>375</v>
      </c>
      <c r="D203" s="55" t="s">
        <v>150</v>
      </c>
      <c r="E203" s="51">
        <v>1</v>
      </c>
      <c r="F203" s="52" t="s">
        <v>10</v>
      </c>
      <c r="G203" s="123">
        <v>0</v>
      </c>
      <c r="H203" s="53">
        <f t="shared" ref="H203" si="26">E203*G203</f>
        <v>0</v>
      </c>
    </row>
    <row r="204" spans="1:8" s="54" customFormat="1" ht="33.75">
      <c r="A204" s="37"/>
      <c r="B204" s="21"/>
      <c r="C204" s="21"/>
      <c r="D204" s="112" t="s">
        <v>146</v>
      </c>
      <c r="E204" s="23"/>
      <c r="F204" s="24"/>
      <c r="G204" s="60"/>
      <c r="H204" s="26"/>
    </row>
    <row r="205" spans="1:8" s="27" customFormat="1" ht="33.75">
      <c r="A205" s="48"/>
      <c r="B205" s="49">
        <v>92</v>
      </c>
      <c r="C205" s="49" t="s">
        <v>376</v>
      </c>
      <c r="D205" s="55" t="s">
        <v>147</v>
      </c>
      <c r="E205" s="51">
        <v>2</v>
      </c>
      <c r="F205" s="52" t="s">
        <v>10</v>
      </c>
      <c r="G205" s="123">
        <v>0</v>
      </c>
      <c r="H205" s="53">
        <f t="shared" ref="H205" si="27">E205*G205</f>
        <v>0</v>
      </c>
    </row>
    <row r="206" spans="1:8" s="54" customFormat="1" ht="33.75">
      <c r="A206" s="37"/>
      <c r="B206" s="21"/>
      <c r="C206" s="21"/>
      <c r="D206" s="112" t="s">
        <v>146</v>
      </c>
      <c r="E206" s="23"/>
      <c r="F206" s="24"/>
      <c r="G206" s="60"/>
      <c r="H206" s="26"/>
    </row>
    <row r="207" spans="1:8" s="27" customFormat="1" ht="33.75">
      <c r="A207" s="48"/>
      <c r="B207" s="49">
        <v>93</v>
      </c>
      <c r="C207" s="49" t="s">
        <v>377</v>
      </c>
      <c r="D207" s="55" t="s">
        <v>37</v>
      </c>
      <c r="E207" s="51">
        <v>6</v>
      </c>
      <c r="F207" s="52" t="s">
        <v>10</v>
      </c>
      <c r="G207" s="123">
        <v>0</v>
      </c>
      <c r="H207" s="53">
        <f t="shared" ref="H207:H209" si="28">E207*G207</f>
        <v>0</v>
      </c>
    </row>
    <row r="208" spans="1:8" s="54" customFormat="1" ht="33.75">
      <c r="A208" s="37"/>
      <c r="B208" s="21"/>
      <c r="C208" s="21"/>
      <c r="D208" s="112" t="s">
        <v>145</v>
      </c>
      <c r="E208" s="23"/>
      <c r="F208" s="24"/>
      <c r="G208" s="60"/>
      <c r="H208" s="26"/>
    </row>
    <row r="209" spans="1:8" s="27" customFormat="1" ht="33.75">
      <c r="A209" s="48"/>
      <c r="B209" s="49">
        <v>94</v>
      </c>
      <c r="C209" s="49" t="s">
        <v>378</v>
      </c>
      <c r="D209" s="55" t="s">
        <v>111</v>
      </c>
      <c r="E209" s="51">
        <v>9</v>
      </c>
      <c r="F209" s="52" t="s">
        <v>10</v>
      </c>
      <c r="G209" s="123">
        <v>0</v>
      </c>
      <c r="H209" s="53">
        <f t="shared" si="28"/>
        <v>0</v>
      </c>
    </row>
    <row r="210" spans="1:8" s="54" customFormat="1" ht="45">
      <c r="A210" s="37"/>
      <c r="B210" s="21"/>
      <c r="C210" s="21"/>
      <c r="D210" s="112" t="s">
        <v>151</v>
      </c>
      <c r="E210" s="23"/>
      <c r="F210" s="24"/>
      <c r="G210" s="60"/>
      <c r="H210" s="26"/>
    </row>
    <row r="211" spans="1:8" s="27" customFormat="1" ht="22.5">
      <c r="A211" s="48"/>
      <c r="B211" s="49">
        <v>95</v>
      </c>
      <c r="C211" s="49" t="s">
        <v>379</v>
      </c>
      <c r="D211" s="55" t="s">
        <v>38</v>
      </c>
      <c r="E211" s="51">
        <v>1</v>
      </c>
      <c r="F211" s="52" t="s">
        <v>10</v>
      </c>
      <c r="G211" s="123">
        <v>0</v>
      </c>
      <c r="H211" s="53">
        <f>E211*G211</f>
        <v>0</v>
      </c>
    </row>
    <row r="212" spans="1:8" s="54" customFormat="1" ht="22.5">
      <c r="A212" s="37"/>
      <c r="B212" s="21"/>
      <c r="C212" s="21"/>
      <c r="D212" s="112" t="s">
        <v>45</v>
      </c>
      <c r="E212" s="23"/>
      <c r="F212" s="24"/>
      <c r="G212" s="60"/>
      <c r="H212" s="26"/>
    </row>
    <row r="213" spans="1:8" s="27" customFormat="1" ht="22.5">
      <c r="A213" s="48"/>
      <c r="B213" s="49">
        <v>96</v>
      </c>
      <c r="C213" s="49" t="s">
        <v>380</v>
      </c>
      <c r="D213" s="50" t="s">
        <v>46</v>
      </c>
      <c r="E213" s="51">
        <v>1</v>
      </c>
      <c r="F213" s="52" t="s">
        <v>10</v>
      </c>
      <c r="G213" s="123">
        <v>0</v>
      </c>
      <c r="H213" s="53">
        <f>E213*G213</f>
        <v>0</v>
      </c>
    </row>
    <row r="214" spans="1:8" s="54" customFormat="1" ht="33.75">
      <c r="A214" s="37"/>
      <c r="B214" s="21"/>
      <c r="C214" s="21"/>
      <c r="D214" s="112" t="s">
        <v>62</v>
      </c>
      <c r="E214" s="23"/>
      <c r="F214" s="24"/>
      <c r="G214" s="60"/>
      <c r="H214" s="26"/>
    </row>
    <row r="215" spans="1:8" s="27" customFormat="1" ht="11.25">
      <c r="A215" s="75"/>
      <c r="B215" s="76">
        <v>97</v>
      </c>
      <c r="C215" s="49" t="s">
        <v>381</v>
      </c>
      <c r="D215" s="71" t="s">
        <v>219</v>
      </c>
      <c r="E215" s="77">
        <v>1</v>
      </c>
      <c r="F215" s="78" t="s">
        <v>10</v>
      </c>
      <c r="G215" s="123">
        <v>0</v>
      </c>
      <c r="H215" s="79">
        <f t="shared" ref="H215" si="29">E215*G215</f>
        <v>0</v>
      </c>
    </row>
    <row r="216" spans="1:8" s="54" customFormat="1" ht="33.75">
      <c r="A216" s="80"/>
      <c r="B216" s="81"/>
      <c r="C216" s="81"/>
      <c r="D216" s="113" t="s">
        <v>62</v>
      </c>
      <c r="E216" s="82"/>
      <c r="F216" s="83"/>
      <c r="G216" s="117"/>
      <c r="H216" s="84"/>
    </row>
    <row r="217" spans="1:8" s="54" customFormat="1" ht="11.25">
      <c r="A217" s="37"/>
      <c r="B217" s="21"/>
      <c r="C217" s="21"/>
      <c r="D217" s="22"/>
      <c r="E217" s="23"/>
      <c r="F217" s="24"/>
      <c r="G217" s="60"/>
      <c r="H217" s="26"/>
    </row>
    <row r="218" spans="1:8" s="36" customFormat="1" ht="12.75">
      <c r="A218" s="45"/>
      <c r="B218" s="29"/>
      <c r="C218" s="30"/>
      <c r="D218" s="40" t="s">
        <v>271</v>
      </c>
      <c r="E218" s="32"/>
      <c r="F218" s="46"/>
      <c r="G218" s="118"/>
      <c r="H218" s="35"/>
    </row>
    <row r="219" spans="1:8" s="27" customFormat="1" ht="90">
      <c r="A219" s="48"/>
      <c r="B219" s="49">
        <v>98</v>
      </c>
      <c r="C219" s="49" t="s">
        <v>382</v>
      </c>
      <c r="D219" s="50" t="s">
        <v>156</v>
      </c>
      <c r="E219" s="51">
        <v>150</v>
      </c>
      <c r="F219" s="52" t="s">
        <v>10</v>
      </c>
      <c r="G219" s="123">
        <v>0</v>
      </c>
      <c r="H219" s="53">
        <f>E219*G219</f>
        <v>0</v>
      </c>
    </row>
    <row r="220" spans="1:8" s="54" customFormat="1" ht="22.5">
      <c r="A220" s="37"/>
      <c r="B220" s="21"/>
      <c r="C220" s="21"/>
      <c r="D220" s="112" t="s">
        <v>165</v>
      </c>
      <c r="E220" s="23"/>
      <c r="F220" s="24"/>
      <c r="G220" s="60"/>
      <c r="H220" s="26"/>
    </row>
    <row r="221" spans="1:8" s="27" customFormat="1" ht="56.25">
      <c r="A221" s="48"/>
      <c r="B221" s="49">
        <v>99</v>
      </c>
      <c r="C221" s="49" t="s">
        <v>383</v>
      </c>
      <c r="D221" s="71" t="s">
        <v>195</v>
      </c>
      <c r="E221" s="51">
        <v>750</v>
      </c>
      <c r="F221" s="52" t="s">
        <v>10</v>
      </c>
      <c r="G221" s="123">
        <v>0</v>
      </c>
      <c r="H221" s="53">
        <f t="shared" ref="H221" si="30">E221*G221</f>
        <v>0</v>
      </c>
    </row>
    <row r="222" spans="1:8" s="54" customFormat="1" ht="33.75">
      <c r="A222" s="37"/>
      <c r="B222" s="21"/>
      <c r="C222" s="21"/>
      <c r="D222" s="113" t="s">
        <v>153</v>
      </c>
      <c r="E222" s="23"/>
      <c r="F222" s="24"/>
      <c r="G222" s="60"/>
      <c r="H222" s="26"/>
    </row>
    <row r="223" spans="1:8" s="27" customFormat="1" ht="11.25">
      <c r="A223" s="48"/>
      <c r="B223" s="49">
        <v>100</v>
      </c>
      <c r="C223" s="49" t="s">
        <v>384</v>
      </c>
      <c r="D223" s="50" t="s">
        <v>193</v>
      </c>
      <c r="E223" s="51">
        <v>340</v>
      </c>
      <c r="F223" s="52" t="s">
        <v>10</v>
      </c>
      <c r="G223" s="123">
        <v>0</v>
      </c>
      <c r="H223" s="53">
        <f>E223*G223</f>
        <v>0</v>
      </c>
    </row>
    <row r="224" spans="1:8" s="54" customFormat="1" ht="33.75">
      <c r="A224" s="37"/>
      <c r="B224" s="21"/>
      <c r="C224" s="21"/>
      <c r="D224" s="113" t="s">
        <v>153</v>
      </c>
      <c r="E224" s="23"/>
      <c r="F224" s="24"/>
      <c r="G224" s="60"/>
      <c r="H224" s="26"/>
    </row>
    <row r="225" spans="1:8" s="27" customFormat="1" ht="11.25">
      <c r="A225" s="48"/>
      <c r="B225" s="49">
        <v>101</v>
      </c>
      <c r="C225" s="49" t="s">
        <v>385</v>
      </c>
      <c r="D225" s="71" t="s">
        <v>228</v>
      </c>
      <c r="E225" s="51">
        <v>350</v>
      </c>
      <c r="F225" s="52" t="s">
        <v>10</v>
      </c>
      <c r="G225" s="123">
        <v>0</v>
      </c>
      <c r="H225" s="53">
        <f t="shared" ref="H225" si="31">E225*G225</f>
        <v>0</v>
      </c>
    </row>
    <row r="226" spans="1:8" s="54" customFormat="1" ht="33.75">
      <c r="A226" s="37"/>
      <c r="B226" s="21"/>
      <c r="C226" s="21"/>
      <c r="D226" s="113" t="s">
        <v>166</v>
      </c>
      <c r="E226" s="23"/>
      <c r="F226" s="24"/>
      <c r="G226" s="60"/>
      <c r="H226" s="26"/>
    </row>
    <row r="227" spans="1:8" s="27" customFormat="1" ht="202.5">
      <c r="A227" s="48"/>
      <c r="B227" s="49">
        <v>102</v>
      </c>
      <c r="C227" s="49" t="s">
        <v>386</v>
      </c>
      <c r="D227" s="50" t="s">
        <v>152</v>
      </c>
      <c r="E227" s="51">
        <v>5</v>
      </c>
      <c r="F227" s="52" t="s">
        <v>10</v>
      </c>
      <c r="G227" s="123">
        <v>0</v>
      </c>
      <c r="H227" s="53">
        <f>E227*G227</f>
        <v>0</v>
      </c>
    </row>
    <row r="228" spans="1:8" s="54" customFormat="1" ht="29.25" customHeight="1">
      <c r="A228" s="37"/>
      <c r="B228" s="21"/>
      <c r="C228" s="21"/>
      <c r="D228" s="112" t="s">
        <v>154</v>
      </c>
      <c r="E228" s="23"/>
      <c r="F228" s="24"/>
      <c r="G228" s="60"/>
      <c r="H228" s="26"/>
    </row>
    <row r="229" spans="1:8" s="54" customFormat="1" ht="11.25">
      <c r="A229" s="80"/>
      <c r="B229" s="81">
        <v>103</v>
      </c>
      <c r="C229" s="73" t="s">
        <v>387</v>
      </c>
      <c r="D229" s="72" t="s">
        <v>209</v>
      </c>
      <c r="E229" s="85">
        <v>150</v>
      </c>
      <c r="F229" s="86" t="s">
        <v>10</v>
      </c>
      <c r="G229" s="124">
        <v>0</v>
      </c>
      <c r="H229" s="87">
        <f>E229*G229</f>
        <v>0</v>
      </c>
    </row>
    <row r="230" spans="1:8" s="27" customFormat="1" ht="90">
      <c r="A230" s="48"/>
      <c r="B230" s="49">
        <v>104</v>
      </c>
      <c r="C230" s="49" t="s">
        <v>388</v>
      </c>
      <c r="D230" s="71" t="s">
        <v>179</v>
      </c>
      <c r="E230" s="51">
        <v>1</v>
      </c>
      <c r="F230" s="52" t="s">
        <v>10</v>
      </c>
      <c r="G230" s="123">
        <v>0</v>
      </c>
      <c r="H230" s="53">
        <f t="shared" ref="H230" si="32">E230*G230</f>
        <v>0</v>
      </c>
    </row>
    <row r="231" spans="1:8" s="54" customFormat="1" ht="22.5">
      <c r="A231" s="37"/>
      <c r="B231" s="21"/>
      <c r="C231" s="21"/>
      <c r="D231" s="113" t="s">
        <v>155</v>
      </c>
      <c r="E231" s="23"/>
      <c r="F231" s="24"/>
      <c r="G231" s="60"/>
      <c r="H231" s="26"/>
    </row>
    <row r="232" spans="1:8" s="54" customFormat="1" ht="11.25">
      <c r="A232" s="80"/>
      <c r="B232" s="81">
        <v>105</v>
      </c>
      <c r="C232" s="73" t="s">
        <v>389</v>
      </c>
      <c r="D232" s="72" t="s">
        <v>194</v>
      </c>
      <c r="E232" s="85">
        <v>8</v>
      </c>
      <c r="F232" s="86" t="s">
        <v>60</v>
      </c>
      <c r="G232" s="124">
        <v>0</v>
      </c>
      <c r="H232" s="87">
        <f t="shared" ref="H232" si="33">E232*G232</f>
        <v>0</v>
      </c>
    </row>
    <row r="233" spans="1:8" s="54" customFormat="1" ht="11.25">
      <c r="A233" s="37"/>
      <c r="B233" s="21"/>
      <c r="C233" s="21"/>
      <c r="D233" s="22"/>
      <c r="E233" s="23"/>
      <c r="F233" s="24"/>
      <c r="G233" s="60"/>
      <c r="H233" s="26"/>
    </row>
    <row r="234" spans="1:8" s="36" customFormat="1" ht="12.75">
      <c r="A234" s="45"/>
      <c r="B234" s="29"/>
      <c r="C234" s="30"/>
      <c r="D234" s="31" t="s">
        <v>47</v>
      </c>
      <c r="E234" s="32"/>
      <c r="F234" s="46"/>
      <c r="G234" s="118"/>
      <c r="H234" s="35"/>
    </row>
    <row r="235" spans="1:8" s="36" customFormat="1" ht="12.75">
      <c r="A235" s="63"/>
      <c r="B235" s="64"/>
      <c r="C235" s="65"/>
      <c r="D235" s="66" t="s">
        <v>48</v>
      </c>
      <c r="E235" s="67"/>
      <c r="F235" s="68"/>
      <c r="G235" s="119"/>
      <c r="H235" s="69"/>
    </row>
    <row r="236" spans="1:8" s="27" customFormat="1" ht="45">
      <c r="A236" s="48"/>
      <c r="B236" s="49">
        <v>106</v>
      </c>
      <c r="C236" s="49" t="s">
        <v>390</v>
      </c>
      <c r="D236" s="50" t="s">
        <v>49</v>
      </c>
      <c r="E236" s="51">
        <v>1</v>
      </c>
      <c r="F236" s="52" t="s">
        <v>10</v>
      </c>
      <c r="G236" s="123">
        <v>0</v>
      </c>
      <c r="H236" s="53">
        <f>E236*G236</f>
        <v>0</v>
      </c>
    </row>
    <row r="237" spans="1:8" s="27" customFormat="1" ht="78.75">
      <c r="A237" s="48"/>
      <c r="B237" s="49"/>
      <c r="C237" s="49"/>
      <c r="D237" s="50" t="s">
        <v>50</v>
      </c>
      <c r="E237" s="51"/>
      <c r="F237" s="52"/>
      <c r="G237" s="116"/>
      <c r="H237" s="53"/>
    </row>
    <row r="238" spans="1:8" s="27" customFormat="1" ht="22.5">
      <c r="A238" s="48"/>
      <c r="B238" s="49"/>
      <c r="C238" s="49"/>
      <c r="D238" s="74" t="s">
        <v>182</v>
      </c>
      <c r="E238" s="51"/>
      <c r="F238" s="52"/>
      <c r="G238" s="116"/>
      <c r="H238" s="53"/>
    </row>
    <row r="239" spans="1:8" s="27" customFormat="1" ht="56.25">
      <c r="A239" s="48"/>
      <c r="B239" s="49"/>
      <c r="C239" s="49"/>
      <c r="D239" s="71" t="s">
        <v>157</v>
      </c>
      <c r="E239" s="51"/>
      <c r="F239" s="52"/>
      <c r="G239" s="116"/>
      <c r="H239" s="53"/>
    </row>
    <row r="240" spans="1:8" s="27" customFormat="1" ht="22.5">
      <c r="A240" s="48"/>
      <c r="B240" s="49"/>
      <c r="C240" s="49"/>
      <c r="D240" s="71" t="s">
        <v>181</v>
      </c>
      <c r="E240" s="51"/>
      <c r="F240" s="52"/>
      <c r="G240" s="116"/>
      <c r="H240" s="53"/>
    </row>
    <row r="241" spans="1:8" s="27" customFormat="1" ht="11.25">
      <c r="A241" s="48"/>
      <c r="B241" s="49"/>
      <c r="C241" s="49"/>
      <c r="D241" s="70" t="s">
        <v>51</v>
      </c>
      <c r="E241" s="51"/>
      <c r="F241" s="52"/>
      <c r="G241" s="116"/>
      <c r="H241" s="53"/>
    </row>
    <row r="242" spans="1:8" s="27" customFormat="1" ht="11.25">
      <c r="A242" s="48"/>
      <c r="B242" s="49"/>
      <c r="C242" s="49"/>
      <c r="D242" s="50" t="s">
        <v>158</v>
      </c>
      <c r="E242" s="51"/>
      <c r="F242" s="52"/>
      <c r="G242" s="116"/>
      <c r="H242" s="53"/>
    </row>
    <row r="243" spans="1:8" s="27" customFormat="1" ht="56.25">
      <c r="A243" s="48"/>
      <c r="B243" s="49"/>
      <c r="C243" s="49"/>
      <c r="D243" s="50" t="s">
        <v>159</v>
      </c>
      <c r="E243" s="51"/>
      <c r="F243" s="52"/>
      <c r="G243" s="116"/>
      <c r="H243" s="53"/>
    </row>
    <row r="244" spans="1:8" s="54" customFormat="1" ht="56.25">
      <c r="A244" s="37"/>
      <c r="B244" s="21"/>
      <c r="C244" s="21"/>
      <c r="D244" s="22" t="s">
        <v>52</v>
      </c>
      <c r="E244" s="23"/>
      <c r="F244" s="24"/>
      <c r="G244" s="60"/>
      <c r="H244" s="26"/>
    </row>
    <row r="245" spans="1:8" s="43" customFormat="1" ht="18.600000000000001" customHeight="1">
      <c r="A245" s="38"/>
      <c r="B245" s="39"/>
      <c r="C245" s="39"/>
      <c r="D245" s="40"/>
      <c r="E245" s="41"/>
      <c r="F245" s="42"/>
      <c r="G245" s="120"/>
      <c r="H245" s="44"/>
    </row>
    <row r="246" spans="1:8" s="36" customFormat="1" ht="12.75">
      <c r="A246" s="63"/>
      <c r="B246" s="64"/>
      <c r="C246" s="65"/>
      <c r="D246" s="66" t="s">
        <v>160</v>
      </c>
      <c r="E246" s="67"/>
      <c r="F246" s="68"/>
      <c r="G246" s="119"/>
      <c r="H246" s="69"/>
    </row>
    <row r="247" spans="1:8" s="27" customFormat="1" ht="45">
      <c r="A247" s="48"/>
      <c r="B247" s="49">
        <v>107</v>
      </c>
      <c r="C247" s="49" t="s">
        <v>391</v>
      </c>
      <c r="D247" s="50" t="s">
        <v>49</v>
      </c>
      <c r="E247" s="51">
        <v>1</v>
      </c>
      <c r="F247" s="52" t="s">
        <v>10</v>
      </c>
      <c r="G247" s="123">
        <v>0</v>
      </c>
      <c r="H247" s="53">
        <f>E247*G247</f>
        <v>0</v>
      </c>
    </row>
    <row r="248" spans="1:8" s="27" customFormat="1" ht="78.75">
      <c r="A248" s="48"/>
      <c r="B248" s="49"/>
      <c r="C248" s="49"/>
      <c r="D248" s="50" t="s">
        <v>50</v>
      </c>
      <c r="E248" s="51"/>
      <c r="F248" s="52"/>
      <c r="G248" s="116"/>
      <c r="H248" s="53"/>
    </row>
    <row r="249" spans="1:8" s="27" customFormat="1" ht="33.75">
      <c r="A249" s="48"/>
      <c r="B249" s="49"/>
      <c r="C249" s="49"/>
      <c r="D249" s="55" t="s">
        <v>183</v>
      </c>
      <c r="E249" s="51"/>
      <c r="F249" s="52"/>
      <c r="G249" s="116"/>
      <c r="H249" s="53"/>
    </row>
    <row r="250" spans="1:8" s="27" customFormat="1" ht="56.25">
      <c r="A250" s="48"/>
      <c r="B250" s="49"/>
      <c r="C250" s="49"/>
      <c r="D250" s="50" t="s">
        <v>172</v>
      </c>
      <c r="E250" s="51"/>
      <c r="F250" s="52"/>
      <c r="G250" s="116"/>
      <c r="H250" s="53"/>
    </row>
    <row r="251" spans="1:8" s="27" customFormat="1" ht="22.5">
      <c r="A251" s="48"/>
      <c r="B251" s="49"/>
      <c r="C251" s="49"/>
      <c r="D251" s="50" t="s">
        <v>181</v>
      </c>
      <c r="E251" s="51"/>
      <c r="F251" s="52"/>
      <c r="G251" s="116"/>
      <c r="H251" s="53"/>
    </row>
    <row r="252" spans="1:8" s="27" customFormat="1" ht="11.25">
      <c r="A252" s="48"/>
      <c r="B252" s="49"/>
      <c r="C252" s="49"/>
      <c r="D252" s="70" t="s">
        <v>51</v>
      </c>
      <c r="E252" s="51"/>
      <c r="F252" s="52"/>
      <c r="G252" s="116"/>
      <c r="H252" s="53"/>
    </row>
    <row r="253" spans="1:8" s="27" customFormat="1" ht="22.5">
      <c r="A253" s="48"/>
      <c r="B253" s="49"/>
      <c r="C253" s="49"/>
      <c r="D253" s="50" t="s">
        <v>161</v>
      </c>
      <c r="E253" s="51"/>
      <c r="F253" s="52"/>
      <c r="G253" s="116"/>
      <c r="H253" s="53"/>
    </row>
    <row r="254" spans="1:8" s="27" customFormat="1" ht="56.25">
      <c r="A254" s="48"/>
      <c r="B254" s="49"/>
      <c r="C254" s="49"/>
      <c r="D254" s="50" t="s">
        <v>53</v>
      </c>
      <c r="E254" s="51"/>
      <c r="F254" s="52"/>
      <c r="G254" s="116"/>
      <c r="H254" s="53"/>
    </row>
    <row r="255" spans="1:8" s="54" customFormat="1" ht="56.25">
      <c r="A255" s="37"/>
      <c r="B255" s="21"/>
      <c r="C255" s="21"/>
      <c r="D255" s="22" t="s">
        <v>52</v>
      </c>
      <c r="E255" s="23"/>
      <c r="F255" s="24"/>
      <c r="G255" s="60"/>
      <c r="H255" s="26"/>
    </row>
    <row r="256" spans="1:8" s="43" customFormat="1" ht="18.600000000000001" customHeight="1">
      <c r="A256" s="38"/>
      <c r="B256" s="39"/>
      <c r="C256" s="39"/>
      <c r="D256" s="40"/>
      <c r="E256" s="41"/>
      <c r="F256" s="42"/>
      <c r="G256" s="120"/>
      <c r="H256" s="44"/>
    </row>
    <row r="257" spans="1:8" s="36" customFormat="1" ht="12.75">
      <c r="A257" s="63"/>
      <c r="B257" s="64"/>
      <c r="C257" s="65"/>
      <c r="D257" s="66" t="s">
        <v>162</v>
      </c>
      <c r="E257" s="67"/>
      <c r="F257" s="68"/>
      <c r="G257" s="119"/>
      <c r="H257" s="69"/>
    </row>
    <row r="258" spans="1:8" s="27" customFormat="1" ht="45">
      <c r="A258" s="48"/>
      <c r="B258" s="49">
        <v>108</v>
      </c>
      <c r="C258" s="49" t="s">
        <v>392</v>
      </c>
      <c r="D258" s="50" t="s">
        <v>174</v>
      </c>
      <c r="E258" s="51">
        <v>1</v>
      </c>
      <c r="F258" s="52" t="s">
        <v>10</v>
      </c>
      <c r="G258" s="123">
        <v>0</v>
      </c>
      <c r="H258" s="53">
        <f>E258*G258</f>
        <v>0</v>
      </c>
    </row>
    <row r="259" spans="1:8" s="27" customFormat="1" ht="78.75">
      <c r="A259" s="48"/>
      <c r="B259" s="49"/>
      <c r="C259" s="49"/>
      <c r="D259" s="50" t="s">
        <v>50</v>
      </c>
      <c r="E259" s="51"/>
      <c r="F259" s="52"/>
      <c r="G259" s="116"/>
      <c r="H259" s="53"/>
    </row>
    <row r="260" spans="1:8" s="27" customFormat="1" ht="33.75">
      <c r="A260" s="48"/>
      <c r="B260" s="49"/>
      <c r="C260" s="49"/>
      <c r="D260" s="55" t="s">
        <v>183</v>
      </c>
      <c r="E260" s="51"/>
      <c r="F260" s="52"/>
      <c r="G260" s="116"/>
      <c r="H260" s="53"/>
    </row>
    <row r="261" spans="1:8" s="27" customFormat="1" ht="56.25">
      <c r="A261" s="48"/>
      <c r="B261" s="49"/>
      <c r="C261" s="49"/>
      <c r="D261" s="50" t="s">
        <v>173</v>
      </c>
      <c r="E261" s="51"/>
      <c r="F261" s="52"/>
      <c r="G261" s="116"/>
      <c r="H261" s="53"/>
    </row>
    <row r="262" spans="1:8" s="27" customFormat="1" ht="24.75" customHeight="1">
      <c r="A262" s="48"/>
      <c r="B262" s="49"/>
      <c r="C262" s="49"/>
      <c r="D262" s="50" t="s">
        <v>180</v>
      </c>
      <c r="E262" s="51"/>
      <c r="F262" s="52"/>
      <c r="G262" s="116"/>
      <c r="H262" s="53"/>
    </row>
    <row r="263" spans="1:8" s="27" customFormat="1" ht="11.25">
      <c r="A263" s="48"/>
      <c r="B263" s="49"/>
      <c r="C263" s="49"/>
      <c r="D263" s="70" t="s">
        <v>51</v>
      </c>
      <c r="E263" s="51"/>
      <c r="F263" s="52"/>
      <c r="G263" s="116"/>
      <c r="H263" s="53"/>
    </row>
    <row r="264" spans="1:8" s="27" customFormat="1" ht="22.5">
      <c r="A264" s="48"/>
      <c r="B264" s="49"/>
      <c r="C264" s="49"/>
      <c r="D264" s="50" t="s">
        <v>163</v>
      </c>
      <c r="E264" s="51"/>
      <c r="F264" s="52"/>
      <c r="G264" s="116"/>
      <c r="H264" s="53"/>
    </row>
    <row r="265" spans="1:8" s="27" customFormat="1" ht="56.25">
      <c r="A265" s="48"/>
      <c r="B265" s="49"/>
      <c r="C265" s="49"/>
      <c r="D265" s="50" t="s">
        <v>164</v>
      </c>
      <c r="E265" s="51"/>
      <c r="F265" s="52"/>
      <c r="G265" s="116"/>
      <c r="H265" s="53"/>
    </row>
    <row r="266" spans="1:8" s="27" customFormat="1" ht="18.600000000000001" customHeight="1">
      <c r="A266" s="37"/>
      <c r="B266" s="21"/>
      <c r="C266" s="21"/>
      <c r="D266" s="22"/>
      <c r="E266" s="23"/>
      <c r="F266" s="24"/>
      <c r="G266" s="60"/>
      <c r="H266" s="26"/>
    </row>
    <row r="267" spans="1:8" s="36" customFormat="1" ht="12.75">
      <c r="A267" s="45"/>
      <c r="B267" s="29"/>
      <c r="C267" s="30"/>
      <c r="D267" s="31" t="s">
        <v>175</v>
      </c>
      <c r="E267" s="32"/>
      <c r="F267" s="46"/>
      <c r="G267" s="118"/>
      <c r="H267" s="35"/>
    </row>
    <row r="268" spans="1:8" s="27" customFormat="1" ht="11.25">
      <c r="A268" s="80"/>
      <c r="B268" s="81">
        <v>109</v>
      </c>
      <c r="C268" s="73" t="s">
        <v>393</v>
      </c>
      <c r="D268" s="72" t="s">
        <v>176</v>
      </c>
      <c r="E268" s="82">
        <v>331</v>
      </c>
      <c r="F268" s="83" t="s">
        <v>178</v>
      </c>
      <c r="G268" s="125">
        <v>0</v>
      </c>
      <c r="H268" s="84">
        <f t="shared" ref="H268" si="34">E268*G268</f>
        <v>0</v>
      </c>
    </row>
    <row r="269" spans="1:8" s="27" customFormat="1" ht="11.25">
      <c r="A269" s="37"/>
      <c r="B269" s="21"/>
      <c r="C269" s="21"/>
      <c r="D269" s="22"/>
      <c r="E269" s="23"/>
      <c r="F269" s="24"/>
      <c r="G269" s="60"/>
      <c r="H269" s="26"/>
    </row>
    <row r="270" spans="1:8" s="36" customFormat="1" ht="12.75">
      <c r="A270" s="45"/>
      <c r="B270" s="29"/>
      <c r="C270" s="30"/>
      <c r="D270" s="31" t="s">
        <v>54</v>
      </c>
      <c r="E270" s="32"/>
      <c r="F270" s="46"/>
      <c r="G270" s="118"/>
      <c r="H270" s="35"/>
    </row>
    <row r="271" spans="1:8" s="27" customFormat="1" ht="36" customHeight="1">
      <c r="A271" s="80"/>
      <c r="B271" s="81">
        <v>115</v>
      </c>
      <c r="C271" s="73" t="s">
        <v>394</v>
      </c>
      <c r="D271" s="72" t="s">
        <v>285</v>
      </c>
      <c r="E271" s="82">
        <v>800</v>
      </c>
      <c r="F271" s="83" t="s">
        <v>178</v>
      </c>
      <c r="G271" s="125">
        <v>0</v>
      </c>
      <c r="H271" s="84">
        <f t="shared" ref="H271:H274" si="35">E271*G271</f>
        <v>0</v>
      </c>
    </row>
    <row r="272" spans="1:8" s="27" customFormat="1" ht="11.25">
      <c r="A272" s="88"/>
      <c r="B272" s="89">
        <v>119</v>
      </c>
      <c r="C272" s="49" t="s">
        <v>395</v>
      </c>
      <c r="D272" s="90" t="s">
        <v>177</v>
      </c>
      <c r="E272" s="91">
        <v>36</v>
      </c>
      <c r="F272" s="92" t="s">
        <v>60</v>
      </c>
      <c r="G272" s="123">
        <v>0</v>
      </c>
      <c r="H272" s="93">
        <f t="shared" si="35"/>
        <v>0</v>
      </c>
    </row>
    <row r="273" spans="1:8" s="27" customFormat="1" ht="33.75">
      <c r="A273" s="80"/>
      <c r="B273" s="81"/>
      <c r="C273" s="81"/>
      <c r="D273" s="94" t="s">
        <v>283</v>
      </c>
      <c r="E273" s="82"/>
      <c r="F273" s="83"/>
      <c r="G273" s="117"/>
      <c r="H273" s="84"/>
    </row>
    <row r="274" spans="1:8" s="27" customFormat="1" ht="11.25">
      <c r="A274" s="88"/>
      <c r="B274" s="89">
        <v>120</v>
      </c>
      <c r="C274" s="49" t="s">
        <v>396</v>
      </c>
      <c r="D274" s="90" t="s">
        <v>177</v>
      </c>
      <c r="E274" s="91">
        <v>36</v>
      </c>
      <c r="F274" s="92" t="s">
        <v>60</v>
      </c>
      <c r="G274" s="123">
        <v>0</v>
      </c>
      <c r="H274" s="93">
        <f t="shared" si="35"/>
        <v>0</v>
      </c>
    </row>
    <row r="275" spans="1:8" s="27" customFormat="1" ht="22.5">
      <c r="A275" s="80"/>
      <c r="B275" s="81"/>
      <c r="C275" s="81"/>
      <c r="D275" s="94" t="s">
        <v>284</v>
      </c>
      <c r="E275" s="82"/>
      <c r="F275" s="83"/>
      <c r="G275" s="117"/>
      <c r="H275" s="84"/>
    </row>
    <row r="276" spans="1:8" s="27" customFormat="1" ht="11.25">
      <c r="A276" s="37"/>
      <c r="B276" s="21"/>
      <c r="C276" s="21"/>
      <c r="D276" s="22"/>
      <c r="E276" s="23"/>
      <c r="F276" s="24"/>
      <c r="G276" s="60"/>
      <c r="H276" s="26">
        <f t="shared" ref="H276" si="36">E276*G276</f>
        <v>0</v>
      </c>
    </row>
    <row r="277" spans="1:8" s="36" customFormat="1" ht="12.75">
      <c r="A277" s="28"/>
      <c r="B277" s="100"/>
      <c r="C277" s="101"/>
      <c r="D277" s="31" t="s">
        <v>229</v>
      </c>
      <c r="E277" s="102"/>
      <c r="F277" s="33"/>
      <c r="G277" s="121"/>
      <c r="H277" s="103"/>
    </row>
    <row r="278" spans="1:8" s="27" customFormat="1" ht="11.25">
      <c r="A278" s="75"/>
      <c r="B278" s="76">
        <v>121</v>
      </c>
      <c r="C278" s="49" t="s">
        <v>397</v>
      </c>
      <c r="D278" s="71" t="s">
        <v>229</v>
      </c>
      <c r="E278" s="77">
        <v>12</v>
      </c>
      <c r="F278" s="78" t="s">
        <v>60</v>
      </c>
      <c r="G278" s="123">
        <v>0</v>
      </c>
      <c r="H278" s="79">
        <f>E278*G278</f>
        <v>0</v>
      </c>
    </row>
    <row r="279" spans="1:8" s="27" customFormat="1" ht="45">
      <c r="A279" s="80"/>
      <c r="B279" s="81"/>
      <c r="C279" s="81"/>
      <c r="D279" s="72" t="s">
        <v>281</v>
      </c>
      <c r="E279" s="82"/>
      <c r="F279" s="83"/>
      <c r="G279" s="117"/>
      <c r="H279" s="84"/>
    </row>
    <row r="280" spans="1:8" s="27" customFormat="1" ht="22.5">
      <c r="A280" s="75"/>
      <c r="B280" s="76">
        <v>122</v>
      </c>
      <c r="C280" s="76" t="s">
        <v>398</v>
      </c>
      <c r="D280" s="71" t="s">
        <v>282</v>
      </c>
      <c r="E280" s="77">
        <v>1</v>
      </c>
      <c r="F280" s="78" t="s">
        <v>10</v>
      </c>
      <c r="G280" s="123">
        <v>0</v>
      </c>
      <c r="H280" s="79">
        <f>E280*G280</f>
        <v>0</v>
      </c>
    </row>
    <row r="281" spans="1:8" s="27" customFormat="1" ht="112.5">
      <c r="A281" s="95"/>
      <c r="B281" s="73">
        <v>123</v>
      </c>
      <c r="C281" s="115" t="s">
        <v>399</v>
      </c>
      <c r="D281" s="96" t="s">
        <v>269</v>
      </c>
      <c r="E281" s="97">
        <v>1</v>
      </c>
      <c r="F281" s="98" t="s">
        <v>10</v>
      </c>
      <c r="G281" s="125">
        <v>0</v>
      </c>
      <c r="H281" s="99">
        <f>E281*G281</f>
        <v>0</v>
      </c>
    </row>
    <row r="282" spans="1:8" s="27" customFormat="1" ht="33.75">
      <c r="A282" s="80"/>
      <c r="B282" s="81">
        <v>124</v>
      </c>
      <c r="C282" s="115" t="s">
        <v>400</v>
      </c>
      <c r="D282" s="72" t="s">
        <v>270</v>
      </c>
      <c r="E282" s="82">
        <v>24</v>
      </c>
      <c r="F282" s="83" t="s">
        <v>60</v>
      </c>
      <c r="G282" s="124">
        <v>0</v>
      </c>
      <c r="H282" s="84">
        <f t="shared" ref="H282" si="37">E282*G282</f>
        <v>0</v>
      </c>
    </row>
    <row r="283" spans="1:8" s="27" customFormat="1" ht="18.600000000000001" customHeight="1">
      <c r="A283" s="37"/>
      <c r="B283" s="21"/>
      <c r="C283" s="21"/>
      <c r="D283" s="22"/>
      <c r="E283" s="23"/>
      <c r="F283" s="24"/>
      <c r="G283" s="60"/>
      <c r="H283" s="26"/>
    </row>
    <row r="284" spans="1:8" s="36" customFormat="1" ht="12.75">
      <c r="A284" s="28"/>
      <c r="B284" s="29"/>
      <c r="C284" s="30"/>
      <c r="D284" s="31" t="s">
        <v>268</v>
      </c>
      <c r="E284" s="32"/>
      <c r="F284" s="33"/>
      <c r="G284" s="118"/>
      <c r="H284" s="35"/>
    </row>
    <row r="285" spans="1:8" s="27" customFormat="1" ht="11.25">
      <c r="A285" s="37"/>
      <c r="B285" s="21">
        <v>125</v>
      </c>
      <c r="C285" s="115" t="s">
        <v>401</v>
      </c>
      <c r="D285" s="22" t="s">
        <v>63</v>
      </c>
      <c r="E285" s="23">
        <v>3900</v>
      </c>
      <c r="F285" s="24" t="s">
        <v>59</v>
      </c>
      <c r="G285" s="124">
        <v>0</v>
      </c>
      <c r="H285" s="26">
        <f t="shared" ref="H285:H321" si="38">E285*G285</f>
        <v>0</v>
      </c>
    </row>
    <row r="286" spans="1:8" s="27" customFormat="1" ht="11.25">
      <c r="A286" s="37"/>
      <c r="B286" s="21">
        <v>126</v>
      </c>
      <c r="C286" s="115" t="s">
        <v>402</v>
      </c>
      <c r="D286" s="22" t="s">
        <v>64</v>
      </c>
      <c r="E286" s="23">
        <v>3200</v>
      </c>
      <c r="F286" s="24" t="s">
        <v>59</v>
      </c>
      <c r="G286" s="124">
        <v>0</v>
      </c>
      <c r="H286" s="26">
        <f t="shared" si="38"/>
        <v>0</v>
      </c>
    </row>
    <row r="287" spans="1:8" s="27" customFormat="1" ht="11.25">
      <c r="A287" s="37"/>
      <c r="B287" s="21">
        <v>127</v>
      </c>
      <c r="C287" s="115" t="s">
        <v>403</v>
      </c>
      <c r="D287" s="22" t="s">
        <v>65</v>
      </c>
      <c r="E287" s="23">
        <v>1100</v>
      </c>
      <c r="F287" s="24" t="s">
        <v>59</v>
      </c>
      <c r="G287" s="124">
        <v>0</v>
      </c>
      <c r="H287" s="26">
        <f t="shared" si="38"/>
        <v>0</v>
      </c>
    </row>
    <row r="288" spans="1:8" s="27" customFormat="1" ht="11.25">
      <c r="A288" s="37"/>
      <c r="B288" s="21">
        <v>128</v>
      </c>
      <c r="C288" s="115" t="s">
        <v>404</v>
      </c>
      <c r="D288" s="22" t="s">
        <v>171</v>
      </c>
      <c r="E288" s="23">
        <v>600</v>
      </c>
      <c r="F288" s="24" t="s">
        <v>59</v>
      </c>
      <c r="G288" s="124">
        <v>0</v>
      </c>
      <c r="H288" s="26">
        <f t="shared" ref="H288" si="39">E288*G288</f>
        <v>0</v>
      </c>
    </row>
    <row r="289" spans="1:8" s="27" customFormat="1" ht="11.25">
      <c r="A289" s="37"/>
      <c r="B289" s="21">
        <v>129</v>
      </c>
      <c r="C289" s="115" t="s">
        <v>405</v>
      </c>
      <c r="D289" s="22" t="s">
        <v>66</v>
      </c>
      <c r="E289" s="23">
        <v>500</v>
      </c>
      <c r="F289" s="24" t="s">
        <v>59</v>
      </c>
      <c r="G289" s="124">
        <v>0</v>
      </c>
      <c r="H289" s="26">
        <f t="shared" si="38"/>
        <v>0</v>
      </c>
    </row>
    <row r="290" spans="1:8" s="27" customFormat="1" ht="11.25">
      <c r="A290" s="37"/>
      <c r="B290" s="21">
        <v>130</v>
      </c>
      <c r="C290" s="115" t="s">
        <v>406</v>
      </c>
      <c r="D290" s="22" t="s">
        <v>67</v>
      </c>
      <c r="E290" s="23">
        <v>300</v>
      </c>
      <c r="F290" s="24" t="s">
        <v>59</v>
      </c>
      <c r="G290" s="124">
        <v>0</v>
      </c>
      <c r="H290" s="26">
        <f t="shared" si="38"/>
        <v>0</v>
      </c>
    </row>
    <row r="291" spans="1:8" s="27" customFormat="1" ht="11.25">
      <c r="A291" s="37"/>
      <c r="B291" s="21">
        <v>131</v>
      </c>
      <c r="C291" s="115" t="s">
        <v>407</v>
      </c>
      <c r="D291" s="22" t="s">
        <v>55</v>
      </c>
      <c r="E291" s="23">
        <v>60</v>
      </c>
      <c r="F291" s="24" t="s">
        <v>59</v>
      </c>
      <c r="G291" s="124">
        <v>0</v>
      </c>
      <c r="H291" s="26">
        <f t="shared" si="38"/>
        <v>0</v>
      </c>
    </row>
    <row r="292" spans="1:8" s="27" customFormat="1" ht="11.25">
      <c r="A292" s="80"/>
      <c r="B292" s="81">
        <v>132</v>
      </c>
      <c r="C292" s="115" t="s">
        <v>408</v>
      </c>
      <c r="D292" s="72" t="s">
        <v>221</v>
      </c>
      <c r="E292" s="82">
        <v>2876</v>
      </c>
      <c r="F292" s="83" t="s">
        <v>10</v>
      </c>
      <c r="G292" s="124">
        <v>0</v>
      </c>
      <c r="H292" s="84">
        <f t="shared" si="38"/>
        <v>0</v>
      </c>
    </row>
    <row r="293" spans="1:8" s="27" customFormat="1" ht="11.25">
      <c r="A293" s="80"/>
      <c r="B293" s="81">
        <v>133</v>
      </c>
      <c r="C293" s="115" t="s">
        <v>409</v>
      </c>
      <c r="D293" s="72" t="s">
        <v>225</v>
      </c>
      <c r="E293" s="82">
        <v>800</v>
      </c>
      <c r="F293" s="83" t="s">
        <v>10</v>
      </c>
      <c r="G293" s="124">
        <v>0</v>
      </c>
      <c r="H293" s="84">
        <f t="shared" si="38"/>
        <v>0</v>
      </c>
    </row>
    <row r="294" spans="1:8" s="27" customFormat="1" ht="11.25">
      <c r="A294" s="37"/>
      <c r="B294" s="21"/>
      <c r="C294" s="21"/>
      <c r="D294" s="22"/>
      <c r="E294" s="23"/>
      <c r="F294" s="24"/>
      <c r="G294" s="60"/>
      <c r="H294" s="26">
        <f t="shared" si="38"/>
        <v>0</v>
      </c>
    </row>
    <row r="295" spans="1:8" s="27" customFormat="1" ht="12.75">
      <c r="A295" s="37"/>
      <c r="B295" s="21"/>
      <c r="C295" s="21"/>
      <c r="D295" s="31" t="s">
        <v>273</v>
      </c>
      <c r="E295" s="23"/>
      <c r="F295" s="24"/>
      <c r="G295" s="60"/>
      <c r="H295" s="26">
        <f t="shared" si="38"/>
        <v>0</v>
      </c>
    </row>
    <row r="296" spans="1:8" s="27" customFormat="1" ht="11.25">
      <c r="A296" s="37"/>
      <c r="B296" s="21">
        <v>134</v>
      </c>
      <c r="C296" s="115" t="s">
        <v>410</v>
      </c>
      <c r="D296" s="22" t="s">
        <v>249</v>
      </c>
      <c r="E296" s="23">
        <v>100</v>
      </c>
      <c r="F296" s="24" t="s">
        <v>59</v>
      </c>
      <c r="G296" s="124">
        <v>0</v>
      </c>
      <c r="H296" s="26">
        <f>E296*G296</f>
        <v>0</v>
      </c>
    </row>
    <row r="297" spans="1:8" s="27" customFormat="1" ht="11.25">
      <c r="A297" s="37"/>
      <c r="B297" s="21">
        <v>135</v>
      </c>
      <c r="C297" s="115" t="s">
        <v>411</v>
      </c>
      <c r="D297" s="22" t="s">
        <v>247</v>
      </c>
      <c r="E297" s="23">
        <v>70</v>
      </c>
      <c r="F297" s="24" t="s">
        <v>10</v>
      </c>
      <c r="G297" s="124">
        <v>0</v>
      </c>
      <c r="H297" s="26">
        <f t="shared" ref="H297:H303" si="40">E297*G297</f>
        <v>0</v>
      </c>
    </row>
    <row r="298" spans="1:8" s="27" customFormat="1" ht="11.25">
      <c r="A298" s="37"/>
      <c r="B298" s="21">
        <v>136</v>
      </c>
      <c r="C298" s="115" t="s">
        <v>412</v>
      </c>
      <c r="D298" s="22" t="s">
        <v>256</v>
      </c>
      <c r="E298" s="23">
        <v>70</v>
      </c>
      <c r="F298" s="24" t="s">
        <v>10</v>
      </c>
      <c r="G298" s="124">
        <v>0</v>
      </c>
      <c r="H298" s="26">
        <f t="shared" si="40"/>
        <v>0</v>
      </c>
    </row>
    <row r="299" spans="1:8" s="27" customFormat="1" ht="11.25">
      <c r="A299" s="37"/>
      <c r="B299" s="21">
        <v>137</v>
      </c>
      <c r="C299" s="115" t="s">
        <v>413</v>
      </c>
      <c r="D299" s="22" t="s">
        <v>251</v>
      </c>
      <c r="E299" s="23">
        <v>70</v>
      </c>
      <c r="F299" s="24" t="s">
        <v>10</v>
      </c>
      <c r="G299" s="124">
        <v>0</v>
      </c>
      <c r="H299" s="26">
        <f t="shared" si="40"/>
        <v>0</v>
      </c>
    </row>
    <row r="300" spans="1:8" s="27" customFormat="1" ht="11.25">
      <c r="A300" s="37"/>
      <c r="B300" s="21">
        <v>138</v>
      </c>
      <c r="C300" s="115" t="s">
        <v>414</v>
      </c>
      <c r="D300" s="22" t="s">
        <v>252</v>
      </c>
      <c r="E300" s="23">
        <v>70</v>
      </c>
      <c r="F300" s="24" t="s">
        <v>10</v>
      </c>
      <c r="G300" s="124">
        <v>0</v>
      </c>
      <c r="H300" s="26">
        <f t="shared" si="40"/>
        <v>0</v>
      </c>
    </row>
    <row r="301" spans="1:8" s="27" customFormat="1" ht="11.25">
      <c r="A301" s="37"/>
      <c r="B301" s="21">
        <v>139</v>
      </c>
      <c r="C301" s="115" t="s">
        <v>415</v>
      </c>
      <c r="D301" s="22" t="s">
        <v>248</v>
      </c>
      <c r="E301" s="23">
        <v>140</v>
      </c>
      <c r="F301" s="24" t="s">
        <v>10</v>
      </c>
      <c r="G301" s="124">
        <v>0</v>
      </c>
      <c r="H301" s="26">
        <f t="shared" si="40"/>
        <v>0</v>
      </c>
    </row>
    <row r="302" spans="1:8" s="27" customFormat="1" ht="11.25">
      <c r="A302" s="37"/>
      <c r="B302" s="21">
        <v>140</v>
      </c>
      <c r="C302" s="115" t="s">
        <v>416</v>
      </c>
      <c r="D302" s="22" t="s">
        <v>253</v>
      </c>
      <c r="E302" s="23">
        <v>280</v>
      </c>
      <c r="F302" s="24" t="s">
        <v>10</v>
      </c>
      <c r="G302" s="124">
        <v>0</v>
      </c>
      <c r="H302" s="26">
        <f t="shared" si="40"/>
        <v>0</v>
      </c>
    </row>
    <row r="303" spans="1:8" s="27" customFormat="1" ht="11.25">
      <c r="A303" s="37"/>
      <c r="B303" s="21">
        <v>141</v>
      </c>
      <c r="C303" s="115" t="s">
        <v>426</v>
      </c>
      <c r="D303" s="22" t="s">
        <v>254</v>
      </c>
      <c r="E303" s="23">
        <v>280</v>
      </c>
      <c r="F303" s="24" t="s">
        <v>10</v>
      </c>
      <c r="G303" s="124">
        <v>0</v>
      </c>
      <c r="H303" s="26">
        <f t="shared" si="40"/>
        <v>0</v>
      </c>
    </row>
    <row r="304" spans="1:8" s="27" customFormat="1" ht="11.25">
      <c r="A304" s="37"/>
      <c r="B304" s="21">
        <v>142</v>
      </c>
      <c r="C304" s="115" t="s">
        <v>417</v>
      </c>
      <c r="D304" s="22" t="s">
        <v>250</v>
      </c>
      <c r="E304" s="23">
        <v>60</v>
      </c>
      <c r="F304" s="24" t="s">
        <v>59</v>
      </c>
      <c r="G304" s="124">
        <v>0</v>
      </c>
      <c r="H304" s="26">
        <f>E304*G304</f>
        <v>0</v>
      </c>
    </row>
    <row r="305" spans="1:8" s="27" customFormat="1" ht="11.25">
      <c r="A305" s="37"/>
      <c r="B305" s="21">
        <v>143</v>
      </c>
      <c r="C305" s="115" t="s">
        <v>418</v>
      </c>
      <c r="D305" s="22" t="s">
        <v>247</v>
      </c>
      <c r="E305" s="23">
        <v>40</v>
      </c>
      <c r="F305" s="24" t="s">
        <v>10</v>
      </c>
      <c r="G305" s="124">
        <v>0</v>
      </c>
      <c r="H305" s="26">
        <f t="shared" ref="H305:H311" si="41">E305*G305</f>
        <v>0</v>
      </c>
    </row>
    <row r="306" spans="1:8" s="27" customFormat="1" ht="11.25">
      <c r="A306" s="37"/>
      <c r="B306" s="21">
        <v>144</v>
      </c>
      <c r="C306" s="115" t="s">
        <v>419</v>
      </c>
      <c r="D306" s="22" t="s">
        <v>255</v>
      </c>
      <c r="E306" s="23">
        <v>40</v>
      </c>
      <c r="F306" s="24" t="s">
        <v>10</v>
      </c>
      <c r="G306" s="124">
        <v>0</v>
      </c>
      <c r="H306" s="26">
        <f t="shared" si="41"/>
        <v>0</v>
      </c>
    </row>
    <row r="307" spans="1:8" s="27" customFormat="1" ht="11.25">
      <c r="A307" s="37"/>
      <c r="B307" s="21">
        <v>145</v>
      </c>
      <c r="C307" s="115" t="s">
        <v>420</v>
      </c>
      <c r="D307" s="22" t="s">
        <v>251</v>
      </c>
      <c r="E307" s="23">
        <v>40</v>
      </c>
      <c r="F307" s="24" t="s">
        <v>10</v>
      </c>
      <c r="G307" s="124">
        <v>0</v>
      </c>
      <c r="H307" s="26">
        <f t="shared" si="41"/>
        <v>0</v>
      </c>
    </row>
    <row r="308" spans="1:8" s="27" customFormat="1" ht="11.25">
      <c r="A308" s="37"/>
      <c r="B308" s="21">
        <v>146</v>
      </c>
      <c r="C308" s="115" t="s">
        <v>421</v>
      </c>
      <c r="D308" s="22" t="s">
        <v>252</v>
      </c>
      <c r="E308" s="23">
        <v>40</v>
      </c>
      <c r="F308" s="24" t="s">
        <v>10</v>
      </c>
      <c r="G308" s="124">
        <v>0</v>
      </c>
      <c r="H308" s="26">
        <f t="shared" si="41"/>
        <v>0</v>
      </c>
    </row>
    <row r="309" spans="1:8" s="27" customFormat="1" ht="11.25">
      <c r="A309" s="37"/>
      <c r="B309" s="21">
        <v>147</v>
      </c>
      <c r="C309" s="115" t="s">
        <v>422</v>
      </c>
      <c r="D309" s="22" t="s">
        <v>248</v>
      </c>
      <c r="E309" s="23">
        <v>80</v>
      </c>
      <c r="F309" s="24" t="s">
        <v>10</v>
      </c>
      <c r="G309" s="124">
        <v>0</v>
      </c>
      <c r="H309" s="26">
        <f t="shared" si="41"/>
        <v>0</v>
      </c>
    </row>
    <row r="310" spans="1:8" s="27" customFormat="1" ht="11.25">
      <c r="A310" s="37"/>
      <c r="B310" s="21">
        <v>148</v>
      </c>
      <c r="C310" s="115" t="s">
        <v>423</v>
      </c>
      <c r="D310" s="22" t="s">
        <v>253</v>
      </c>
      <c r="E310" s="23">
        <v>160</v>
      </c>
      <c r="F310" s="24" t="s">
        <v>10</v>
      </c>
      <c r="G310" s="124">
        <v>0</v>
      </c>
      <c r="H310" s="26">
        <f t="shared" si="41"/>
        <v>0</v>
      </c>
    </row>
    <row r="311" spans="1:8" s="27" customFormat="1" ht="11.25">
      <c r="A311" s="37"/>
      <c r="B311" s="21">
        <v>149</v>
      </c>
      <c r="C311" s="115" t="s">
        <v>424</v>
      </c>
      <c r="D311" s="22" t="s">
        <v>254</v>
      </c>
      <c r="E311" s="23">
        <v>160</v>
      </c>
      <c r="F311" s="24" t="s">
        <v>10</v>
      </c>
      <c r="G311" s="124">
        <v>0</v>
      </c>
      <c r="H311" s="26">
        <f t="shared" si="41"/>
        <v>0</v>
      </c>
    </row>
    <row r="312" spans="1:8" s="27" customFormat="1" ht="11.25">
      <c r="A312" s="37"/>
      <c r="B312" s="21">
        <v>150</v>
      </c>
      <c r="C312" s="115" t="s">
        <v>425</v>
      </c>
      <c r="D312" s="22" t="s">
        <v>257</v>
      </c>
      <c r="E312" s="23">
        <v>27</v>
      </c>
      <c r="F312" s="24" t="s">
        <v>59</v>
      </c>
      <c r="G312" s="124">
        <v>0</v>
      </c>
      <c r="H312" s="26">
        <f>E312*G312</f>
        <v>0</v>
      </c>
    </row>
    <row r="313" spans="1:8" s="27" customFormat="1" ht="11.25">
      <c r="A313" s="37"/>
      <c r="B313" s="21">
        <v>151</v>
      </c>
      <c r="C313" s="115" t="s">
        <v>427</v>
      </c>
      <c r="D313" s="22" t="s">
        <v>247</v>
      </c>
      <c r="E313" s="23">
        <v>27</v>
      </c>
      <c r="F313" s="24" t="s">
        <v>10</v>
      </c>
      <c r="G313" s="124">
        <v>0</v>
      </c>
      <c r="H313" s="26">
        <f t="shared" ref="H313:H319" si="42">E313*G313</f>
        <v>0</v>
      </c>
    </row>
    <row r="314" spans="1:8" s="27" customFormat="1" ht="11.25">
      <c r="A314" s="37"/>
      <c r="B314" s="21">
        <v>152</v>
      </c>
      <c r="C314" s="115" t="s">
        <v>428</v>
      </c>
      <c r="D314" s="22" t="s">
        <v>258</v>
      </c>
      <c r="E314" s="23">
        <v>20</v>
      </c>
      <c r="F314" s="24" t="s">
        <v>10</v>
      </c>
      <c r="G314" s="124">
        <v>0</v>
      </c>
      <c r="H314" s="26">
        <f t="shared" si="42"/>
        <v>0</v>
      </c>
    </row>
    <row r="315" spans="1:8" s="27" customFormat="1" ht="11.25">
      <c r="A315" s="37"/>
      <c r="B315" s="21">
        <f>B314+1</f>
        <v>153</v>
      </c>
      <c r="C315" s="115" t="s">
        <v>429</v>
      </c>
      <c r="D315" s="22" t="s">
        <v>251</v>
      </c>
      <c r="E315" s="23">
        <v>20</v>
      </c>
      <c r="F315" s="24" t="s">
        <v>10</v>
      </c>
      <c r="G315" s="124">
        <v>0</v>
      </c>
      <c r="H315" s="26">
        <f t="shared" si="42"/>
        <v>0</v>
      </c>
    </row>
    <row r="316" spans="1:8" s="27" customFormat="1" ht="11.25">
      <c r="A316" s="37"/>
      <c r="B316" s="21">
        <f t="shared" ref="B316:B331" si="43">B315+1</f>
        <v>154</v>
      </c>
      <c r="C316" s="115" t="s">
        <v>430</v>
      </c>
      <c r="D316" s="22" t="s">
        <v>252</v>
      </c>
      <c r="E316" s="23">
        <v>40</v>
      </c>
      <c r="F316" s="24" t="s">
        <v>10</v>
      </c>
      <c r="G316" s="124">
        <v>0</v>
      </c>
      <c r="H316" s="26">
        <f t="shared" si="42"/>
        <v>0</v>
      </c>
    </row>
    <row r="317" spans="1:8" s="27" customFormat="1" ht="11.25">
      <c r="A317" s="37"/>
      <c r="B317" s="21">
        <f t="shared" si="43"/>
        <v>155</v>
      </c>
      <c r="C317" s="115" t="s">
        <v>431</v>
      </c>
      <c r="D317" s="22" t="s">
        <v>248</v>
      </c>
      <c r="E317" s="23">
        <v>40</v>
      </c>
      <c r="F317" s="24" t="s">
        <v>10</v>
      </c>
      <c r="G317" s="124">
        <v>0</v>
      </c>
      <c r="H317" s="26">
        <f t="shared" si="42"/>
        <v>0</v>
      </c>
    </row>
    <row r="318" spans="1:8" s="27" customFormat="1" ht="11.25">
      <c r="A318" s="37"/>
      <c r="B318" s="21">
        <f t="shared" si="43"/>
        <v>156</v>
      </c>
      <c r="C318" s="115" t="s">
        <v>432</v>
      </c>
      <c r="D318" s="22" t="s">
        <v>253</v>
      </c>
      <c r="E318" s="23">
        <v>80</v>
      </c>
      <c r="F318" s="24" t="s">
        <v>10</v>
      </c>
      <c r="G318" s="124">
        <v>0</v>
      </c>
      <c r="H318" s="26">
        <f t="shared" si="42"/>
        <v>0</v>
      </c>
    </row>
    <row r="319" spans="1:8" s="27" customFormat="1" ht="11.25">
      <c r="A319" s="37"/>
      <c r="B319" s="21">
        <f t="shared" si="43"/>
        <v>157</v>
      </c>
      <c r="C319" s="115" t="s">
        <v>433</v>
      </c>
      <c r="D319" s="22" t="s">
        <v>254</v>
      </c>
      <c r="E319" s="23">
        <v>80</v>
      </c>
      <c r="F319" s="24" t="s">
        <v>10</v>
      </c>
      <c r="G319" s="124">
        <v>0</v>
      </c>
      <c r="H319" s="26">
        <f t="shared" si="42"/>
        <v>0</v>
      </c>
    </row>
    <row r="320" spans="1:8" s="27" customFormat="1" ht="11.25">
      <c r="A320" s="80"/>
      <c r="B320" s="81">
        <f t="shared" si="43"/>
        <v>158</v>
      </c>
      <c r="C320" s="115" t="s">
        <v>434</v>
      </c>
      <c r="D320" s="72" t="s">
        <v>261</v>
      </c>
      <c r="E320" s="82">
        <v>260</v>
      </c>
      <c r="F320" s="83" t="s">
        <v>10</v>
      </c>
      <c r="G320" s="124">
        <v>0</v>
      </c>
      <c r="H320" s="84">
        <f t="shared" ref="H320:H322" si="44">E320*G320</f>
        <v>0</v>
      </c>
    </row>
    <row r="321" spans="1:8" s="27" customFormat="1" ht="22.5">
      <c r="A321" s="80"/>
      <c r="B321" s="81">
        <f t="shared" si="43"/>
        <v>159</v>
      </c>
      <c r="C321" s="115" t="s">
        <v>435</v>
      </c>
      <c r="D321" s="72" t="s">
        <v>230</v>
      </c>
      <c r="E321" s="82">
        <v>900</v>
      </c>
      <c r="F321" s="83" t="s">
        <v>59</v>
      </c>
      <c r="G321" s="124">
        <v>0</v>
      </c>
      <c r="H321" s="84">
        <f t="shared" si="38"/>
        <v>0</v>
      </c>
    </row>
    <row r="322" spans="1:8" s="27" customFormat="1" ht="11.25">
      <c r="A322" s="80"/>
      <c r="B322" s="81">
        <f t="shared" si="43"/>
        <v>160</v>
      </c>
      <c r="C322" s="115" t="s">
        <v>436</v>
      </c>
      <c r="D322" s="72" t="s">
        <v>232</v>
      </c>
      <c r="E322" s="82">
        <v>900</v>
      </c>
      <c r="F322" s="83" t="s">
        <v>10</v>
      </c>
      <c r="G322" s="124">
        <v>0</v>
      </c>
      <c r="H322" s="84">
        <f t="shared" si="44"/>
        <v>0</v>
      </c>
    </row>
    <row r="323" spans="1:8" s="27" customFormat="1" ht="11.25">
      <c r="A323" s="80"/>
      <c r="B323" s="81">
        <f t="shared" si="43"/>
        <v>161</v>
      </c>
      <c r="C323" s="115" t="s">
        <v>437</v>
      </c>
      <c r="D323" s="72" t="s">
        <v>234</v>
      </c>
      <c r="E323" s="82">
        <v>200</v>
      </c>
      <c r="F323" s="83" t="s">
        <v>10</v>
      </c>
      <c r="G323" s="124">
        <v>0</v>
      </c>
      <c r="H323" s="84">
        <f t="shared" ref="H323" si="45">E323*G323</f>
        <v>0</v>
      </c>
    </row>
    <row r="324" spans="1:8" s="27" customFormat="1" ht="22.5">
      <c r="A324" s="80"/>
      <c r="B324" s="81">
        <f t="shared" si="43"/>
        <v>162</v>
      </c>
      <c r="C324" s="115" t="s">
        <v>438</v>
      </c>
      <c r="D324" s="72" t="s">
        <v>231</v>
      </c>
      <c r="E324" s="82">
        <v>2000</v>
      </c>
      <c r="F324" s="83" t="s">
        <v>59</v>
      </c>
      <c r="G324" s="124">
        <v>0</v>
      </c>
      <c r="H324" s="84">
        <f t="shared" ref="H324" si="46">E324*G324</f>
        <v>0</v>
      </c>
    </row>
    <row r="325" spans="1:8" s="27" customFormat="1" ht="22.5">
      <c r="A325" s="80"/>
      <c r="B325" s="81">
        <f t="shared" si="43"/>
        <v>163</v>
      </c>
      <c r="C325" s="115" t="s">
        <v>439</v>
      </c>
      <c r="D325" s="72" t="s">
        <v>264</v>
      </c>
      <c r="E325" s="82">
        <v>450</v>
      </c>
      <c r="F325" s="83" t="s">
        <v>59</v>
      </c>
      <c r="G325" s="124">
        <v>0</v>
      </c>
      <c r="H325" s="84">
        <f>E325*G325</f>
        <v>0</v>
      </c>
    </row>
    <row r="326" spans="1:8" s="27" customFormat="1" ht="11.25">
      <c r="A326" s="80"/>
      <c r="B326" s="81">
        <f t="shared" si="43"/>
        <v>164</v>
      </c>
      <c r="C326" s="115" t="s">
        <v>440</v>
      </c>
      <c r="D326" s="72" t="s">
        <v>233</v>
      </c>
      <c r="E326" s="82">
        <v>450</v>
      </c>
      <c r="F326" s="83" t="s">
        <v>10</v>
      </c>
      <c r="G326" s="124">
        <v>0</v>
      </c>
      <c r="H326" s="84">
        <f t="shared" ref="H326:H330" si="47">E326*G326</f>
        <v>0</v>
      </c>
    </row>
    <row r="327" spans="1:8" s="27" customFormat="1" ht="11.25">
      <c r="A327" s="80"/>
      <c r="B327" s="81">
        <f t="shared" si="43"/>
        <v>165</v>
      </c>
      <c r="C327" s="115" t="s">
        <v>441</v>
      </c>
      <c r="D327" s="72" t="s">
        <v>239</v>
      </c>
      <c r="E327" s="82">
        <v>5000</v>
      </c>
      <c r="F327" s="83" t="s">
        <v>59</v>
      </c>
      <c r="G327" s="124">
        <v>0</v>
      </c>
      <c r="H327" s="84">
        <f>E327*G327</f>
        <v>0</v>
      </c>
    </row>
    <row r="328" spans="1:8" s="27" customFormat="1" ht="11.25">
      <c r="A328" s="80"/>
      <c r="B328" s="81">
        <f t="shared" si="43"/>
        <v>166</v>
      </c>
      <c r="C328" s="115" t="s">
        <v>442</v>
      </c>
      <c r="D328" s="72" t="s">
        <v>238</v>
      </c>
      <c r="E328" s="82">
        <v>2000</v>
      </c>
      <c r="F328" s="83" t="s">
        <v>10</v>
      </c>
      <c r="G328" s="124">
        <v>0</v>
      </c>
      <c r="H328" s="84">
        <f t="shared" si="47"/>
        <v>0</v>
      </c>
    </row>
    <row r="329" spans="1:8" s="27" customFormat="1" ht="11.25">
      <c r="A329" s="80"/>
      <c r="B329" s="81">
        <f t="shared" si="43"/>
        <v>167</v>
      </c>
      <c r="C329" s="115" t="s">
        <v>443</v>
      </c>
      <c r="D329" s="72" t="s">
        <v>242</v>
      </c>
      <c r="E329" s="82">
        <v>2800</v>
      </c>
      <c r="F329" s="83" t="s">
        <v>10</v>
      </c>
      <c r="G329" s="124">
        <v>0</v>
      </c>
      <c r="H329" s="84">
        <f t="shared" si="47"/>
        <v>0</v>
      </c>
    </row>
    <row r="330" spans="1:8" s="27" customFormat="1" ht="11.25">
      <c r="A330" s="80"/>
      <c r="B330" s="81">
        <f t="shared" si="43"/>
        <v>168</v>
      </c>
      <c r="C330" s="115" t="s">
        <v>444</v>
      </c>
      <c r="D330" s="72" t="s">
        <v>243</v>
      </c>
      <c r="E330" s="82">
        <v>2800</v>
      </c>
      <c r="F330" s="83" t="s">
        <v>10</v>
      </c>
      <c r="G330" s="124">
        <v>0</v>
      </c>
      <c r="H330" s="84">
        <f t="shared" si="47"/>
        <v>0</v>
      </c>
    </row>
    <row r="331" spans="1:8" s="27" customFormat="1" ht="22.5">
      <c r="A331" s="37"/>
      <c r="B331" s="21">
        <f t="shared" si="43"/>
        <v>169</v>
      </c>
      <c r="C331" s="115" t="s">
        <v>445</v>
      </c>
      <c r="D331" s="22" t="s">
        <v>280</v>
      </c>
      <c r="E331" s="23">
        <v>1</v>
      </c>
      <c r="F331" s="24" t="s">
        <v>61</v>
      </c>
      <c r="G331" s="124">
        <v>0</v>
      </c>
      <c r="H331" s="26">
        <f>E331*G331</f>
        <v>0</v>
      </c>
    </row>
    <row r="332" spans="1:8" s="27" customFormat="1" ht="11.25">
      <c r="A332" s="37"/>
      <c r="B332" s="21"/>
      <c r="C332" s="115"/>
      <c r="D332" s="22"/>
      <c r="E332" s="23"/>
      <c r="F332" s="24"/>
      <c r="G332" s="60"/>
      <c r="H332" s="26"/>
    </row>
    <row r="333" spans="1:8" s="27" customFormat="1" ht="12.75">
      <c r="A333" s="37"/>
      <c r="B333" s="21"/>
      <c r="C333" s="115"/>
      <c r="D333" s="31" t="s">
        <v>56</v>
      </c>
      <c r="E333" s="23"/>
      <c r="F333" s="24"/>
      <c r="G333" s="60"/>
      <c r="H333" s="26"/>
    </row>
    <row r="334" spans="1:8" s="27" customFormat="1" ht="33.75">
      <c r="A334" s="37"/>
      <c r="B334" s="21">
        <v>170</v>
      </c>
      <c r="C334" s="115" t="s">
        <v>446</v>
      </c>
      <c r="D334" s="72" t="s">
        <v>206</v>
      </c>
      <c r="E334" s="82">
        <v>48</v>
      </c>
      <c r="F334" s="83" t="s">
        <v>10</v>
      </c>
      <c r="G334" s="124">
        <v>0</v>
      </c>
      <c r="H334" s="84">
        <f>E334*G334</f>
        <v>0</v>
      </c>
    </row>
    <row r="335" spans="1:8" s="27" customFormat="1" ht="11.25">
      <c r="A335" s="37"/>
      <c r="B335" s="21"/>
      <c r="C335" s="21"/>
      <c r="D335" s="22"/>
      <c r="E335" s="23"/>
      <c r="F335" s="24"/>
      <c r="G335" s="60"/>
      <c r="H335" s="26">
        <f>E335*G335</f>
        <v>0</v>
      </c>
    </row>
    <row r="336" spans="1:8" s="27" customFormat="1" ht="12.75">
      <c r="A336" s="37"/>
      <c r="B336" s="21"/>
      <c r="C336" s="21"/>
      <c r="D336" s="31" t="s">
        <v>184</v>
      </c>
      <c r="E336" s="23"/>
      <c r="F336" s="24"/>
      <c r="G336" s="60"/>
      <c r="H336" s="26">
        <f t="shared" ref="H336" si="48">E336*G336</f>
        <v>0</v>
      </c>
    </row>
    <row r="337" spans="1:8" s="27" customFormat="1" ht="11.25">
      <c r="A337" s="80"/>
      <c r="B337" s="81">
        <v>171</v>
      </c>
      <c r="C337" s="115" t="s">
        <v>447</v>
      </c>
      <c r="D337" s="72" t="s">
        <v>189</v>
      </c>
      <c r="E337" s="82">
        <v>3</v>
      </c>
      <c r="F337" s="83" t="s">
        <v>10</v>
      </c>
      <c r="G337" s="124">
        <v>0</v>
      </c>
      <c r="H337" s="84">
        <f>E337*G337</f>
        <v>0</v>
      </c>
    </row>
    <row r="338" spans="1:8" s="27" customFormat="1" ht="11.25">
      <c r="A338" s="80"/>
      <c r="B338" s="81">
        <f t="shared" ref="B338:B371" si="49">B337+1</f>
        <v>172</v>
      </c>
      <c r="C338" s="115" t="s">
        <v>448</v>
      </c>
      <c r="D338" s="72" t="s">
        <v>185</v>
      </c>
      <c r="E338" s="82">
        <v>60</v>
      </c>
      <c r="F338" s="83" t="s">
        <v>10</v>
      </c>
      <c r="G338" s="124">
        <v>0</v>
      </c>
      <c r="H338" s="84">
        <f t="shared" ref="H338:H365" si="50">E338*G338</f>
        <v>0</v>
      </c>
    </row>
    <row r="339" spans="1:8" s="27" customFormat="1" ht="11.25">
      <c r="A339" s="80"/>
      <c r="B339" s="81">
        <f t="shared" si="49"/>
        <v>173</v>
      </c>
      <c r="C339" s="115" t="s">
        <v>449</v>
      </c>
      <c r="D339" s="72" t="s">
        <v>201</v>
      </c>
      <c r="E339" s="82">
        <v>12</v>
      </c>
      <c r="F339" s="83" t="s">
        <v>10</v>
      </c>
      <c r="G339" s="124">
        <v>0</v>
      </c>
      <c r="H339" s="84">
        <f t="shared" si="50"/>
        <v>0</v>
      </c>
    </row>
    <row r="340" spans="1:8" s="27" customFormat="1" ht="11.25">
      <c r="A340" s="80"/>
      <c r="B340" s="81">
        <f t="shared" si="49"/>
        <v>174</v>
      </c>
      <c r="C340" s="115" t="s">
        <v>450</v>
      </c>
      <c r="D340" s="72" t="s">
        <v>198</v>
      </c>
      <c r="E340" s="82">
        <v>150</v>
      </c>
      <c r="F340" s="83" t="s">
        <v>10</v>
      </c>
      <c r="G340" s="124">
        <v>0</v>
      </c>
      <c r="H340" s="84">
        <f t="shared" si="50"/>
        <v>0</v>
      </c>
    </row>
    <row r="341" spans="1:8" s="27" customFormat="1" ht="11.25">
      <c r="A341" s="80"/>
      <c r="B341" s="81">
        <f t="shared" si="49"/>
        <v>175</v>
      </c>
      <c r="C341" s="115" t="s">
        <v>451</v>
      </c>
      <c r="D341" s="72" t="s">
        <v>199</v>
      </c>
      <c r="E341" s="82">
        <v>12</v>
      </c>
      <c r="F341" s="83" t="s">
        <v>10</v>
      </c>
      <c r="G341" s="124">
        <v>0</v>
      </c>
      <c r="H341" s="84">
        <f t="shared" ref="H341:H342" si="51">E341*G341</f>
        <v>0</v>
      </c>
    </row>
    <row r="342" spans="1:8" s="27" customFormat="1" ht="11.25">
      <c r="A342" s="80"/>
      <c r="B342" s="81">
        <f t="shared" si="49"/>
        <v>176</v>
      </c>
      <c r="C342" s="115" t="s">
        <v>452</v>
      </c>
      <c r="D342" s="72" t="s">
        <v>202</v>
      </c>
      <c r="E342" s="82">
        <v>11</v>
      </c>
      <c r="F342" s="83" t="s">
        <v>10</v>
      </c>
      <c r="G342" s="124">
        <v>0</v>
      </c>
      <c r="H342" s="84">
        <f t="shared" si="51"/>
        <v>0</v>
      </c>
    </row>
    <row r="343" spans="1:8" s="27" customFormat="1" ht="11.25">
      <c r="A343" s="80"/>
      <c r="B343" s="81">
        <f t="shared" si="49"/>
        <v>177</v>
      </c>
      <c r="C343" s="115" t="s">
        <v>453</v>
      </c>
      <c r="D343" s="72" t="s">
        <v>196</v>
      </c>
      <c r="E343" s="82">
        <v>750</v>
      </c>
      <c r="F343" s="83" t="s">
        <v>10</v>
      </c>
      <c r="G343" s="124">
        <v>0</v>
      </c>
      <c r="H343" s="84">
        <f t="shared" si="50"/>
        <v>0</v>
      </c>
    </row>
    <row r="344" spans="1:8" s="27" customFormat="1" ht="11.25">
      <c r="A344" s="80"/>
      <c r="B344" s="81">
        <f t="shared" si="49"/>
        <v>178</v>
      </c>
      <c r="C344" s="115" t="s">
        <v>454</v>
      </c>
      <c r="D344" s="72" t="s">
        <v>197</v>
      </c>
      <c r="E344" s="82">
        <v>20</v>
      </c>
      <c r="F344" s="83" t="s">
        <v>60</v>
      </c>
      <c r="G344" s="124">
        <v>0</v>
      </c>
      <c r="H344" s="84">
        <f t="shared" si="50"/>
        <v>0</v>
      </c>
    </row>
    <row r="345" spans="1:8" s="27" customFormat="1" ht="11.25">
      <c r="A345" s="80"/>
      <c r="B345" s="81">
        <f t="shared" si="49"/>
        <v>179</v>
      </c>
      <c r="C345" s="115" t="s">
        <v>455</v>
      </c>
      <c r="D345" s="72" t="s">
        <v>223</v>
      </c>
      <c r="E345" s="82">
        <v>5</v>
      </c>
      <c r="F345" s="83" t="s">
        <v>10</v>
      </c>
      <c r="G345" s="124">
        <v>0</v>
      </c>
      <c r="H345" s="84">
        <f t="shared" si="50"/>
        <v>0</v>
      </c>
    </row>
    <row r="346" spans="1:8" s="27" customFormat="1" ht="11.25">
      <c r="A346" s="80"/>
      <c r="B346" s="81">
        <f t="shared" si="49"/>
        <v>180</v>
      </c>
      <c r="C346" s="115" t="s">
        <v>456</v>
      </c>
      <c r="D346" s="72" t="s">
        <v>224</v>
      </c>
      <c r="E346" s="82">
        <v>5</v>
      </c>
      <c r="F346" s="83" t="s">
        <v>10</v>
      </c>
      <c r="G346" s="124">
        <v>0</v>
      </c>
      <c r="H346" s="84">
        <f t="shared" si="50"/>
        <v>0</v>
      </c>
    </row>
    <row r="347" spans="1:8" s="27" customFormat="1" ht="11.25">
      <c r="A347" s="80"/>
      <c r="B347" s="81">
        <f t="shared" si="49"/>
        <v>181</v>
      </c>
      <c r="C347" s="115" t="s">
        <v>457</v>
      </c>
      <c r="D347" s="72" t="s">
        <v>240</v>
      </c>
      <c r="E347" s="82">
        <v>1</v>
      </c>
      <c r="F347" s="83" t="s">
        <v>10</v>
      </c>
      <c r="G347" s="124">
        <v>0</v>
      </c>
      <c r="H347" s="84">
        <f t="shared" si="50"/>
        <v>0</v>
      </c>
    </row>
    <row r="348" spans="1:8" s="27" customFormat="1" ht="11.25">
      <c r="A348" s="80"/>
      <c r="B348" s="81">
        <f t="shared" si="49"/>
        <v>182</v>
      </c>
      <c r="C348" s="115" t="s">
        <v>458</v>
      </c>
      <c r="D348" s="72" t="s">
        <v>245</v>
      </c>
      <c r="E348" s="82">
        <v>8</v>
      </c>
      <c r="F348" s="83" t="s">
        <v>60</v>
      </c>
      <c r="G348" s="124">
        <v>0</v>
      </c>
      <c r="H348" s="84">
        <f t="shared" si="50"/>
        <v>0</v>
      </c>
    </row>
    <row r="349" spans="1:8" s="27" customFormat="1" ht="11.25">
      <c r="A349" s="80"/>
      <c r="B349" s="81">
        <f t="shared" si="49"/>
        <v>183</v>
      </c>
      <c r="C349" s="115" t="s">
        <v>460</v>
      </c>
      <c r="D349" s="72" t="s">
        <v>241</v>
      </c>
      <c r="E349" s="82">
        <v>1</v>
      </c>
      <c r="F349" s="83" t="s">
        <v>10</v>
      </c>
      <c r="G349" s="124">
        <v>0</v>
      </c>
      <c r="H349" s="84">
        <f t="shared" si="50"/>
        <v>0</v>
      </c>
    </row>
    <row r="350" spans="1:8" s="27" customFormat="1" ht="11.25">
      <c r="A350" s="80"/>
      <c r="B350" s="81">
        <f t="shared" si="49"/>
        <v>184</v>
      </c>
      <c r="C350" s="115" t="s">
        <v>459</v>
      </c>
      <c r="D350" s="72" t="s">
        <v>220</v>
      </c>
      <c r="E350" s="82">
        <v>4</v>
      </c>
      <c r="F350" s="83" t="s">
        <v>10</v>
      </c>
      <c r="G350" s="124">
        <v>0</v>
      </c>
      <c r="H350" s="84">
        <f t="shared" si="50"/>
        <v>0</v>
      </c>
    </row>
    <row r="351" spans="1:8" s="27" customFormat="1" ht="22.5">
      <c r="A351" s="80"/>
      <c r="B351" s="81">
        <f t="shared" si="49"/>
        <v>185</v>
      </c>
      <c r="C351" s="115" t="s">
        <v>461</v>
      </c>
      <c r="D351" s="72" t="s">
        <v>262</v>
      </c>
      <c r="E351" s="82">
        <v>8800</v>
      </c>
      <c r="F351" s="83" t="s">
        <v>59</v>
      </c>
      <c r="G351" s="124">
        <v>0</v>
      </c>
      <c r="H351" s="84">
        <f t="shared" si="50"/>
        <v>0</v>
      </c>
    </row>
    <row r="352" spans="1:8" s="27" customFormat="1" ht="22.5">
      <c r="A352" s="80"/>
      <c r="B352" s="81">
        <f t="shared" si="49"/>
        <v>186</v>
      </c>
      <c r="C352" s="115" t="s">
        <v>462</v>
      </c>
      <c r="D352" s="72" t="s">
        <v>263</v>
      </c>
      <c r="E352" s="82">
        <v>800</v>
      </c>
      <c r="F352" s="83" t="s">
        <v>59</v>
      </c>
      <c r="G352" s="124">
        <v>0</v>
      </c>
      <c r="H352" s="84">
        <f t="shared" ref="H352" si="52">E352*G352</f>
        <v>0</v>
      </c>
    </row>
    <row r="353" spans="1:8" s="27" customFormat="1" ht="22.5">
      <c r="A353" s="80"/>
      <c r="B353" s="81">
        <f t="shared" si="49"/>
        <v>187</v>
      </c>
      <c r="C353" s="115" t="s">
        <v>463</v>
      </c>
      <c r="D353" s="72" t="s">
        <v>203</v>
      </c>
      <c r="E353" s="82">
        <v>2876</v>
      </c>
      <c r="F353" s="83" t="s">
        <v>10</v>
      </c>
      <c r="G353" s="124">
        <v>0</v>
      </c>
      <c r="H353" s="84">
        <f t="shared" si="50"/>
        <v>0</v>
      </c>
    </row>
    <row r="354" spans="1:8" s="27" customFormat="1" ht="11.25">
      <c r="A354" s="80"/>
      <c r="B354" s="81">
        <f t="shared" si="49"/>
        <v>188</v>
      </c>
      <c r="C354" s="115" t="s">
        <v>464</v>
      </c>
      <c r="D354" s="72" t="s">
        <v>226</v>
      </c>
      <c r="E354" s="82">
        <v>3</v>
      </c>
      <c r="F354" s="83" t="s">
        <v>61</v>
      </c>
      <c r="G354" s="124">
        <v>0</v>
      </c>
      <c r="H354" s="84">
        <f t="shared" si="50"/>
        <v>0</v>
      </c>
    </row>
    <row r="355" spans="1:8" s="27" customFormat="1" ht="11.25">
      <c r="A355" s="80"/>
      <c r="B355" s="81">
        <f t="shared" si="49"/>
        <v>189</v>
      </c>
      <c r="C355" s="115" t="s">
        <v>465</v>
      </c>
      <c r="D355" s="72" t="s">
        <v>235</v>
      </c>
      <c r="E355" s="82">
        <v>900</v>
      </c>
      <c r="F355" s="83" t="s">
        <v>59</v>
      </c>
      <c r="G355" s="124">
        <v>0</v>
      </c>
      <c r="H355" s="84">
        <f t="shared" ref="H355" si="53">E355*G355</f>
        <v>0</v>
      </c>
    </row>
    <row r="356" spans="1:8" s="27" customFormat="1" ht="11.25">
      <c r="A356" s="80"/>
      <c r="B356" s="81">
        <f t="shared" si="49"/>
        <v>190</v>
      </c>
      <c r="C356" s="115" t="s">
        <v>466</v>
      </c>
      <c r="D356" s="72" t="s">
        <v>236</v>
      </c>
      <c r="E356" s="82">
        <v>2450</v>
      </c>
      <c r="F356" s="83" t="s">
        <v>59</v>
      </c>
      <c r="G356" s="124">
        <v>0</v>
      </c>
      <c r="H356" s="84">
        <f t="shared" si="50"/>
        <v>0</v>
      </c>
    </row>
    <row r="357" spans="1:8" s="27" customFormat="1" ht="11.25">
      <c r="A357" s="80"/>
      <c r="B357" s="81">
        <f t="shared" si="49"/>
        <v>191</v>
      </c>
      <c r="C357" s="115" t="s">
        <v>467</v>
      </c>
      <c r="D357" s="72" t="s">
        <v>237</v>
      </c>
      <c r="E357" s="82">
        <v>1350</v>
      </c>
      <c r="F357" s="83" t="s">
        <v>10</v>
      </c>
      <c r="G357" s="124">
        <v>0</v>
      </c>
      <c r="H357" s="84">
        <f t="shared" si="50"/>
        <v>0</v>
      </c>
    </row>
    <row r="358" spans="1:8" s="27" customFormat="1" ht="11.25">
      <c r="A358" s="80"/>
      <c r="B358" s="81">
        <f t="shared" si="49"/>
        <v>192</v>
      </c>
      <c r="C358" s="115" t="s">
        <v>468</v>
      </c>
      <c r="D358" s="72" t="s">
        <v>190</v>
      </c>
      <c r="E358" s="82">
        <v>5000</v>
      </c>
      <c r="F358" s="83" t="s">
        <v>59</v>
      </c>
      <c r="G358" s="124">
        <v>0</v>
      </c>
      <c r="H358" s="84">
        <f>E358*G358</f>
        <v>0</v>
      </c>
    </row>
    <row r="359" spans="1:8" s="27" customFormat="1" ht="11.25">
      <c r="A359" s="80"/>
      <c r="B359" s="81">
        <f t="shared" si="49"/>
        <v>193</v>
      </c>
      <c r="C359" s="115" t="s">
        <v>469</v>
      </c>
      <c r="D359" s="72" t="s">
        <v>259</v>
      </c>
      <c r="E359" s="82">
        <v>160</v>
      </c>
      <c r="F359" s="83" t="s">
        <v>59</v>
      </c>
      <c r="G359" s="124">
        <v>0</v>
      </c>
      <c r="H359" s="84">
        <f t="shared" si="50"/>
        <v>0</v>
      </c>
    </row>
    <row r="360" spans="1:8" s="27" customFormat="1" ht="11.25">
      <c r="A360" s="80"/>
      <c r="B360" s="81">
        <f t="shared" si="49"/>
        <v>194</v>
      </c>
      <c r="C360" s="115" t="s">
        <v>470</v>
      </c>
      <c r="D360" s="72" t="s">
        <v>260</v>
      </c>
      <c r="E360" s="82">
        <v>27</v>
      </c>
      <c r="F360" s="83" t="s">
        <v>59</v>
      </c>
      <c r="G360" s="124">
        <v>0</v>
      </c>
      <c r="H360" s="84">
        <f t="shared" si="50"/>
        <v>0</v>
      </c>
    </row>
    <row r="361" spans="1:8" s="27" customFormat="1" ht="11.25">
      <c r="A361" s="80"/>
      <c r="B361" s="81">
        <f t="shared" si="49"/>
        <v>195</v>
      </c>
      <c r="C361" s="115" t="s">
        <v>471</v>
      </c>
      <c r="D361" s="72" t="s">
        <v>186</v>
      </c>
      <c r="E361" s="82">
        <v>130</v>
      </c>
      <c r="F361" s="83" t="s">
        <v>10</v>
      </c>
      <c r="G361" s="124">
        <v>0</v>
      </c>
      <c r="H361" s="84">
        <f t="shared" si="50"/>
        <v>0</v>
      </c>
    </row>
    <row r="362" spans="1:8" s="27" customFormat="1" ht="11.25">
      <c r="A362" s="80"/>
      <c r="B362" s="81">
        <f t="shared" si="49"/>
        <v>196</v>
      </c>
      <c r="C362" s="115" t="s">
        <v>472</v>
      </c>
      <c r="D362" s="72" t="s">
        <v>187</v>
      </c>
      <c r="E362" s="82">
        <v>260</v>
      </c>
      <c r="F362" s="83" t="s">
        <v>10</v>
      </c>
      <c r="G362" s="124">
        <v>0</v>
      </c>
      <c r="H362" s="84">
        <f t="shared" si="50"/>
        <v>0</v>
      </c>
    </row>
    <row r="363" spans="1:8" s="27" customFormat="1" ht="11.25">
      <c r="A363" s="80"/>
      <c r="B363" s="81">
        <f t="shared" si="49"/>
        <v>197</v>
      </c>
      <c r="C363" s="115" t="s">
        <v>473</v>
      </c>
      <c r="D363" s="72" t="s">
        <v>246</v>
      </c>
      <c r="E363" s="82">
        <v>48</v>
      </c>
      <c r="F363" s="83" t="s">
        <v>10</v>
      </c>
      <c r="G363" s="124">
        <v>0</v>
      </c>
      <c r="H363" s="84">
        <f t="shared" si="50"/>
        <v>0</v>
      </c>
    </row>
    <row r="364" spans="1:8" s="27" customFormat="1" ht="11.25">
      <c r="A364" s="80"/>
      <c r="B364" s="81">
        <f t="shared" si="49"/>
        <v>198</v>
      </c>
      <c r="C364" s="115" t="s">
        <v>474</v>
      </c>
      <c r="D364" s="72" t="s">
        <v>207</v>
      </c>
      <c r="E364" s="82">
        <v>48</v>
      </c>
      <c r="F364" s="83" t="s">
        <v>10</v>
      </c>
      <c r="G364" s="124">
        <v>0</v>
      </c>
      <c r="H364" s="84">
        <f>E364*G364</f>
        <v>0</v>
      </c>
    </row>
    <row r="365" spans="1:8" s="27" customFormat="1" ht="11.25">
      <c r="A365" s="80"/>
      <c r="B365" s="81">
        <f t="shared" si="49"/>
        <v>199</v>
      </c>
      <c r="C365" s="115" t="s">
        <v>475</v>
      </c>
      <c r="D365" s="72" t="s">
        <v>222</v>
      </c>
      <c r="E365" s="82">
        <v>1</v>
      </c>
      <c r="F365" s="83" t="s">
        <v>10</v>
      </c>
      <c r="G365" s="124">
        <v>0</v>
      </c>
      <c r="H365" s="84">
        <f t="shared" si="50"/>
        <v>0</v>
      </c>
    </row>
    <row r="366" spans="1:8" s="27" customFormat="1" ht="11.25">
      <c r="A366" s="80"/>
      <c r="B366" s="81">
        <f t="shared" si="49"/>
        <v>200</v>
      </c>
      <c r="C366" s="115" t="s">
        <v>476</v>
      </c>
      <c r="D366" s="72" t="s">
        <v>200</v>
      </c>
      <c r="E366" s="82">
        <v>1680</v>
      </c>
      <c r="F366" s="83" t="s">
        <v>59</v>
      </c>
      <c r="G366" s="124">
        <v>0</v>
      </c>
      <c r="H366" s="84">
        <f t="shared" ref="H366:H368" si="54">E366*G366</f>
        <v>0</v>
      </c>
    </row>
    <row r="367" spans="1:8" s="27" customFormat="1" ht="11.25">
      <c r="A367" s="80"/>
      <c r="B367" s="81">
        <f t="shared" si="49"/>
        <v>201</v>
      </c>
      <c r="C367" s="115" t="s">
        <v>477</v>
      </c>
      <c r="D367" s="72" t="s">
        <v>191</v>
      </c>
      <c r="E367" s="82">
        <v>1680</v>
      </c>
      <c r="F367" s="83" t="s">
        <v>59</v>
      </c>
      <c r="G367" s="124">
        <v>0</v>
      </c>
      <c r="H367" s="84">
        <f>E367*G367</f>
        <v>0</v>
      </c>
    </row>
    <row r="368" spans="1:8" s="27" customFormat="1" ht="11.25">
      <c r="A368" s="80"/>
      <c r="B368" s="81">
        <f t="shared" si="49"/>
        <v>202</v>
      </c>
      <c r="C368" s="115" t="s">
        <v>478</v>
      </c>
      <c r="D368" s="72" t="s">
        <v>205</v>
      </c>
      <c r="E368" s="82">
        <v>210</v>
      </c>
      <c r="F368" s="83" t="s">
        <v>10</v>
      </c>
      <c r="G368" s="124">
        <v>0</v>
      </c>
      <c r="H368" s="84">
        <f t="shared" si="54"/>
        <v>0</v>
      </c>
    </row>
    <row r="369" spans="1:9" s="27" customFormat="1" ht="11.25">
      <c r="A369" s="80"/>
      <c r="B369" s="81">
        <f t="shared" si="49"/>
        <v>203</v>
      </c>
      <c r="C369" s="115" t="s">
        <v>479</v>
      </c>
      <c r="D369" s="72" t="s">
        <v>192</v>
      </c>
      <c r="E369" s="82">
        <v>180</v>
      </c>
      <c r="F369" s="83" t="s">
        <v>10</v>
      </c>
      <c r="G369" s="124">
        <v>0</v>
      </c>
      <c r="H369" s="84">
        <f>E369*G369</f>
        <v>0</v>
      </c>
    </row>
    <row r="370" spans="1:9" s="27" customFormat="1" ht="22.5">
      <c r="A370" s="80"/>
      <c r="B370" s="81">
        <f t="shared" si="49"/>
        <v>204</v>
      </c>
      <c r="C370" s="115" t="s">
        <v>480</v>
      </c>
      <c r="D370" s="72" t="s">
        <v>204</v>
      </c>
      <c r="E370" s="82">
        <v>709</v>
      </c>
      <c r="F370" s="83" t="s">
        <v>10</v>
      </c>
      <c r="G370" s="124">
        <v>0</v>
      </c>
      <c r="H370" s="84">
        <f t="shared" ref="H370:H372" si="55">E370*G370</f>
        <v>0</v>
      </c>
    </row>
    <row r="371" spans="1:9" s="27" customFormat="1" ht="22.5">
      <c r="A371" s="80"/>
      <c r="B371" s="81">
        <f t="shared" si="49"/>
        <v>205</v>
      </c>
      <c r="C371" s="115" t="s">
        <v>481</v>
      </c>
      <c r="D371" s="72" t="s">
        <v>227</v>
      </c>
      <c r="E371" s="82">
        <v>709</v>
      </c>
      <c r="F371" s="83" t="s">
        <v>10</v>
      </c>
      <c r="G371" s="124">
        <v>0</v>
      </c>
      <c r="H371" s="84">
        <f t="shared" ref="H371" si="56">E371*G371</f>
        <v>0</v>
      </c>
    </row>
    <row r="372" spans="1:9" s="27" customFormat="1" ht="11.25">
      <c r="A372" s="80"/>
      <c r="B372" s="81"/>
      <c r="C372" s="81"/>
      <c r="D372" s="72" t="s">
        <v>188</v>
      </c>
      <c r="E372" s="82">
        <v>2876</v>
      </c>
      <c r="F372" s="83" t="s">
        <v>10</v>
      </c>
      <c r="G372" s="124">
        <v>0</v>
      </c>
      <c r="H372" s="84">
        <f t="shared" si="55"/>
        <v>0</v>
      </c>
    </row>
    <row r="373" spans="1:9" s="27" customFormat="1" ht="11.25">
      <c r="A373" s="80"/>
      <c r="B373" s="81"/>
      <c r="C373" s="81"/>
      <c r="D373" s="72"/>
      <c r="E373" s="82"/>
      <c r="F373" s="83"/>
      <c r="G373" s="117"/>
      <c r="H373" s="84"/>
    </row>
    <row r="374" spans="1:9" s="27" customFormat="1" ht="12.75">
      <c r="A374" s="37"/>
      <c r="B374" s="21"/>
      <c r="C374" s="21"/>
      <c r="D374" s="31" t="s">
        <v>57</v>
      </c>
      <c r="E374" s="23"/>
      <c r="F374" s="24"/>
      <c r="G374" s="60"/>
      <c r="H374" s="26"/>
    </row>
    <row r="375" spans="1:9" s="27" customFormat="1" ht="11.25">
      <c r="A375" s="80"/>
      <c r="B375" s="81"/>
      <c r="C375" s="81"/>
      <c r="D375" s="72" t="s">
        <v>208</v>
      </c>
      <c r="E375" s="82">
        <v>24</v>
      </c>
      <c r="F375" s="83" t="s">
        <v>60</v>
      </c>
      <c r="G375" s="124">
        <v>0</v>
      </c>
      <c r="H375" s="84">
        <f t="shared" ref="H375" si="57">E375*G375</f>
        <v>0</v>
      </c>
      <c r="I375" s="111"/>
    </row>
    <row r="376" spans="1:9" s="27" customFormat="1" ht="11.25">
      <c r="A376" s="37"/>
      <c r="B376" s="21"/>
      <c r="C376" s="21"/>
      <c r="D376" s="22"/>
      <c r="E376" s="23"/>
      <c r="F376" s="24"/>
      <c r="G376" s="25"/>
      <c r="H376" s="26"/>
    </row>
    <row r="377" spans="1:9" s="27" customFormat="1" ht="12.75">
      <c r="A377" s="37"/>
      <c r="B377" s="21"/>
      <c r="C377" s="21"/>
      <c r="D377" s="31" t="s">
        <v>277</v>
      </c>
      <c r="E377" s="23"/>
      <c r="F377" s="24"/>
      <c r="G377" s="25"/>
      <c r="H377" s="26"/>
    </row>
    <row r="378" spans="1:9" s="27" customFormat="1" ht="22.5">
      <c r="A378" s="37"/>
      <c r="B378" s="21"/>
      <c r="C378" s="21"/>
      <c r="D378" s="72" t="s">
        <v>279</v>
      </c>
      <c r="E378" s="23"/>
      <c r="F378" s="24"/>
      <c r="G378" s="25"/>
      <c r="H378" s="26"/>
    </row>
    <row r="379" spans="1:9" s="27" customFormat="1" ht="33.75">
      <c r="A379" s="37"/>
      <c r="B379" s="21"/>
      <c r="C379" s="21"/>
      <c r="D379" s="72" t="s">
        <v>58</v>
      </c>
      <c r="E379" s="23"/>
      <c r="F379" s="24"/>
      <c r="G379" s="25"/>
      <c r="H379" s="26"/>
    </row>
    <row r="380" spans="1:9" s="27" customFormat="1" ht="45">
      <c r="A380" s="37"/>
      <c r="B380" s="21"/>
      <c r="C380" s="21"/>
      <c r="D380" s="72" t="s">
        <v>278</v>
      </c>
      <c r="E380" s="23"/>
      <c r="F380" s="24"/>
      <c r="G380" s="25"/>
      <c r="H380" s="26"/>
    </row>
    <row r="381" spans="1:9" s="27" customFormat="1" ht="45">
      <c r="A381" s="37"/>
      <c r="B381" s="21"/>
      <c r="C381" s="21"/>
      <c r="D381" s="72" t="s">
        <v>276</v>
      </c>
      <c r="E381" s="23"/>
      <c r="F381" s="24"/>
      <c r="G381" s="25"/>
      <c r="H381" s="26"/>
    </row>
    <row r="382" spans="1:9" s="27" customFormat="1" ht="12" thickBot="1">
      <c r="A382" s="104"/>
      <c r="B382" s="105"/>
      <c r="C382" s="105"/>
      <c r="D382" s="106"/>
      <c r="E382" s="107"/>
      <c r="F382" s="108"/>
      <c r="G382" s="109"/>
      <c r="H382" s="110"/>
    </row>
    <row r="383" spans="1:9" ht="18.600000000000001" customHeight="1">
      <c r="A383" s="15"/>
    </row>
  </sheetData>
  <sheetProtection sheet="1" objects="1" scenarios="1"/>
  <protectedRanges>
    <protectedRange sqref="G285 G286 G287:G293 G296:G321 G322:G331 G334 G337:G366 G367:G372 G375" name="Oblast6"/>
    <protectedRange sqref="G133 G135 G137 G139 G143 G145 G147 G149 G153 G155 G157 G159 G161 G165 G167 G169 G171 G173 G177 G179 G181 G183 G185 G187 G189 G191 G193 G195 G197 G199 G201 G203 G205 G207 G209 G211" name="Oblast4"/>
    <protectedRange sqref="G83 G85 G87 G89 G91 G93 G95 G97 G99 G101 G103 G105 G107 G109 G111 G113 G115 G117 G121 G123 G125 G127 G129" name="Oblast3"/>
    <protectedRange sqref="G7 G9 G11 G13 G15 G17 G19 G21 G23 G25 G27 G29 G31 G33 G35 G37 G39" name="Oblast1"/>
    <protectedRange sqref="G43 G45 G47 G49 G51 G53 G55 G57 G59 G61 G63 G65 G67 G69 G71 G73 G75 G77 G79" name="Oblast2"/>
    <protectedRange sqref="G219 G221 G223 G225 G227 G229 G230 G232 G236 G247 G258 G268 G271 G272 G274 G278 G280 G281 G282" name="Oblast5"/>
  </protectedRanges>
  <mergeCells count="8">
    <mergeCell ref="A3:B3"/>
    <mergeCell ref="A1:B2"/>
    <mergeCell ref="C1:C2"/>
    <mergeCell ref="H1:H2"/>
    <mergeCell ref="D1:D2"/>
    <mergeCell ref="F1:F2"/>
    <mergeCell ref="G1:G2"/>
    <mergeCell ref="E1:E2"/>
  </mergeCells>
  <phoneticPr fontId="15" type="noConversion"/>
  <pageMargins left="0.43307086614173229" right="0.27559055118110237" top="0.78740157480314965" bottom="0.51181102362204722" header="0.31496062992125984" footer="0.31496062992125984"/>
  <pageSetup paperSize="9" scale="79" fitToHeight="0" orientation="portrait" r:id="rId1"/>
  <headerFooter alignWithMargins="0">
    <oddHeader>&amp;L&amp;"Times New Roman CE,Tučné"UPOL - REKONSTRUKCE OBJEKTU NA HRADĚ 5&amp;R&amp;"Times New Roman CE,Tučné"č.zak. 20194011-3</oddHeader>
    <oddFooter>&amp;CStránka &amp;P z &amp;N</oddFooter>
  </headerFooter>
  <rowBreaks count="7" manualBreakCount="7">
    <brk id="34" max="7" man="1"/>
    <brk id="98" max="7" man="1"/>
    <brk id="131" max="7" man="1"/>
    <brk id="163" max="7" man="1"/>
    <brk id="245" max="7" man="1"/>
    <brk id="269" max="7" man="1"/>
    <brk id="373"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10"/>
  <sheetViews>
    <sheetView zoomScaleNormal="100" workbookViewId="0">
      <selection activeCell="B29" sqref="B29"/>
    </sheetView>
  </sheetViews>
  <sheetFormatPr defaultRowHeight="15"/>
  <cols>
    <col min="1" max="1" width="3.6640625" style="214" bestFit="1" customWidth="1"/>
    <col min="2" max="2" width="126.6640625" style="214" customWidth="1"/>
    <col min="3" max="7" width="9.33203125" style="214"/>
    <col min="8" max="8" width="58.33203125" style="214" customWidth="1"/>
    <col min="9" max="256" width="9.33203125" style="214"/>
    <col min="257" max="257" width="3.6640625" style="214" bestFit="1" customWidth="1"/>
    <col min="258" max="258" width="126.6640625" style="214" customWidth="1"/>
    <col min="259" max="263" width="9.33203125" style="214"/>
    <col min="264" max="264" width="58.33203125" style="214" customWidth="1"/>
    <col min="265" max="512" width="9.33203125" style="214"/>
    <col min="513" max="513" width="3.6640625" style="214" bestFit="1" customWidth="1"/>
    <col min="514" max="514" width="126.6640625" style="214" customWidth="1"/>
    <col min="515" max="519" width="9.33203125" style="214"/>
    <col min="520" max="520" width="58.33203125" style="214" customWidth="1"/>
    <col min="521" max="768" width="9.33203125" style="214"/>
    <col min="769" max="769" width="3.6640625" style="214" bestFit="1" customWidth="1"/>
    <col min="770" max="770" width="126.6640625" style="214" customWidth="1"/>
    <col min="771" max="775" width="9.33203125" style="214"/>
    <col min="776" max="776" width="58.33203125" style="214" customWidth="1"/>
    <col min="777" max="1024" width="9.33203125" style="214"/>
    <col min="1025" max="1025" width="3.6640625" style="214" bestFit="1" customWidth="1"/>
    <col min="1026" max="1026" width="126.6640625" style="214" customWidth="1"/>
    <col min="1027" max="1031" width="9.33203125" style="214"/>
    <col min="1032" max="1032" width="58.33203125" style="214" customWidth="1"/>
    <col min="1033" max="1280" width="9.33203125" style="214"/>
    <col min="1281" max="1281" width="3.6640625" style="214" bestFit="1" customWidth="1"/>
    <col min="1282" max="1282" width="126.6640625" style="214" customWidth="1"/>
    <col min="1283" max="1287" width="9.33203125" style="214"/>
    <col min="1288" max="1288" width="58.33203125" style="214" customWidth="1"/>
    <col min="1289" max="1536" width="9.33203125" style="214"/>
    <col min="1537" max="1537" width="3.6640625" style="214" bestFit="1" customWidth="1"/>
    <col min="1538" max="1538" width="126.6640625" style="214" customWidth="1"/>
    <col min="1539" max="1543" width="9.33203125" style="214"/>
    <col min="1544" max="1544" width="58.33203125" style="214" customWidth="1"/>
    <col min="1545" max="1792" width="9.33203125" style="214"/>
    <col min="1793" max="1793" width="3.6640625" style="214" bestFit="1" customWidth="1"/>
    <col min="1794" max="1794" width="126.6640625" style="214" customWidth="1"/>
    <col min="1795" max="1799" width="9.33203125" style="214"/>
    <col min="1800" max="1800" width="58.33203125" style="214" customWidth="1"/>
    <col min="1801" max="2048" width="9.33203125" style="214"/>
    <col min="2049" max="2049" width="3.6640625" style="214" bestFit="1" customWidth="1"/>
    <col min="2050" max="2050" width="126.6640625" style="214" customWidth="1"/>
    <col min="2051" max="2055" width="9.33203125" style="214"/>
    <col min="2056" max="2056" width="58.33203125" style="214" customWidth="1"/>
    <col min="2057" max="2304" width="9.33203125" style="214"/>
    <col min="2305" max="2305" width="3.6640625" style="214" bestFit="1" customWidth="1"/>
    <col min="2306" max="2306" width="126.6640625" style="214" customWidth="1"/>
    <col min="2307" max="2311" width="9.33203125" style="214"/>
    <col min="2312" max="2312" width="58.33203125" style="214" customWidth="1"/>
    <col min="2313" max="2560" width="9.33203125" style="214"/>
    <col min="2561" max="2561" width="3.6640625" style="214" bestFit="1" customWidth="1"/>
    <col min="2562" max="2562" width="126.6640625" style="214" customWidth="1"/>
    <col min="2563" max="2567" width="9.33203125" style="214"/>
    <col min="2568" max="2568" width="58.33203125" style="214" customWidth="1"/>
    <col min="2569" max="2816" width="9.33203125" style="214"/>
    <col min="2817" max="2817" width="3.6640625" style="214" bestFit="1" customWidth="1"/>
    <col min="2818" max="2818" width="126.6640625" style="214" customWidth="1"/>
    <col min="2819" max="2823" width="9.33203125" style="214"/>
    <col min="2824" max="2824" width="58.33203125" style="214" customWidth="1"/>
    <col min="2825" max="3072" width="9.33203125" style="214"/>
    <col min="3073" max="3073" width="3.6640625" style="214" bestFit="1" customWidth="1"/>
    <col min="3074" max="3074" width="126.6640625" style="214" customWidth="1"/>
    <col min="3075" max="3079" width="9.33203125" style="214"/>
    <col min="3080" max="3080" width="58.33203125" style="214" customWidth="1"/>
    <col min="3081" max="3328" width="9.33203125" style="214"/>
    <col min="3329" max="3329" width="3.6640625" style="214" bestFit="1" customWidth="1"/>
    <col min="3330" max="3330" width="126.6640625" style="214" customWidth="1"/>
    <col min="3331" max="3335" width="9.33203125" style="214"/>
    <col min="3336" max="3336" width="58.33203125" style="214" customWidth="1"/>
    <col min="3337" max="3584" width="9.33203125" style="214"/>
    <col min="3585" max="3585" width="3.6640625" style="214" bestFit="1" customWidth="1"/>
    <col min="3586" max="3586" width="126.6640625" style="214" customWidth="1"/>
    <col min="3587" max="3591" width="9.33203125" style="214"/>
    <col min="3592" max="3592" width="58.33203125" style="214" customWidth="1"/>
    <col min="3593" max="3840" width="9.33203125" style="214"/>
    <col min="3841" max="3841" width="3.6640625" style="214" bestFit="1" customWidth="1"/>
    <col min="3842" max="3842" width="126.6640625" style="214" customWidth="1"/>
    <col min="3843" max="3847" width="9.33203125" style="214"/>
    <col min="3848" max="3848" width="58.33203125" style="214" customWidth="1"/>
    <col min="3849" max="4096" width="9.33203125" style="214"/>
    <col min="4097" max="4097" width="3.6640625" style="214" bestFit="1" customWidth="1"/>
    <col min="4098" max="4098" width="126.6640625" style="214" customWidth="1"/>
    <col min="4099" max="4103" width="9.33203125" style="214"/>
    <col min="4104" max="4104" width="58.33203125" style="214" customWidth="1"/>
    <col min="4105" max="4352" width="9.33203125" style="214"/>
    <col min="4353" max="4353" width="3.6640625" style="214" bestFit="1" customWidth="1"/>
    <col min="4354" max="4354" width="126.6640625" style="214" customWidth="1"/>
    <col min="4355" max="4359" width="9.33203125" style="214"/>
    <col min="4360" max="4360" width="58.33203125" style="214" customWidth="1"/>
    <col min="4361" max="4608" width="9.33203125" style="214"/>
    <col min="4609" max="4609" width="3.6640625" style="214" bestFit="1" customWidth="1"/>
    <col min="4610" max="4610" width="126.6640625" style="214" customWidth="1"/>
    <col min="4611" max="4615" width="9.33203125" style="214"/>
    <col min="4616" max="4616" width="58.33203125" style="214" customWidth="1"/>
    <col min="4617" max="4864" width="9.33203125" style="214"/>
    <col min="4865" max="4865" width="3.6640625" style="214" bestFit="1" customWidth="1"/>
    <col min="4866" max="4866" width="126.6640625" style="214" customWidth="1"/>
    <col min="4867" max="4871" width="9.33203125" style="214"/>
    <col min="4872" max="4872" width="58.33203125" style="214" customWidth="1"/>
    <col min="4873" max="5120" width="9.33203125" style="214"/>
    <col min="5121" max="5121" width="3.6640625" style="214" bestFit="1" customWidth="1"/>
    <col min="5122" max="5122" width="126.6640625" style="214" customWidth="1"/>
    <col min="5123" max="5127" width="9.33203125" style="214"/>
    <col min="5128" max="5128" width="58.33203125" style="214" customWidth="1"/>
    <col min="5129" max="5376" width="9.33203125" style="214"/>
    <col min="5377" max="5377" width="3.6640625" style="214" bestFit="1" customWidth="1"/>
    <col min="5378" max="5378" width="126.6640625" style="214" customWidth="1"/>
    <col min="5379" max="5383" width="9.33203125" style="214"/>
    <col min="5384" max="5384" width="58.33203125" style="214" customWidth="1"/>
    <col min="5385" max="5632" width="9.33203125" style="214"/>
    <col min="5633" max="5633" width="3.6640625" style="214" bestFit="1" customWidth="1"/>
    <col min="5634" max="5634" width="126.6640625" style="214" customWidth="1"/>
    <col min="5635" max="5639" width="9.33203125" style="214"/>
    <col min="5640" max="5640" width="58.33203125" style="214" customWidth="1"/>
    <col min="5641" max="5888" width="9.33203125" style="214"/>
    <col min="5889" max="5889" width="3.6640625" style="214" bestFit="1" customWidth="1"/>
    <col min="5890" max="5890" width="126.6640625" style="214" customWidth="1"/>
    <col min="5891" max="5895" width="9.33203125" style="214"/>
    <col min="5896" max="5896" width="58.33203125" style="214" customWidth="1"/>
    <col min="5897" max="6144" width="9.33203125" style="214"/>
    <col min="6145" max="6145" width="3.6640625" style="214" bestFit="1" customWidth="1"/>
    <col min="6146" max="6146" width="126.6640625" style="214" customWidth="1"/>
    <col min="6147" max="6151" width="9.33203125" style="214"/>
    <col min="6152" max="6152" width="58.33203125" style="214" customWidth="1"/>
    <col min="6153" max="6400" width="9.33203125" style="214"/>
    <col min="6401" max="6401" width="3.6640625" style="214" bestFit="1" customWidth="1"/>
    <col min="6402" max="6402" width="126.6640625" style="214" customWidth="1"/>
    <col min="6403" max="6407" width="9.33203125" style="214"/>
    <col min="6408" max="6408" width="58.33203125" style="214" customWidth="1"/>
    <col min="6409" max="6656" width="9.33203125" style="214"/>
    <col min="6657" max="6657" width="3.6640625" style="214" bestFit="1" customWidth="1"/>
    <col min="6658" max="6658" width="126.6640625" style="214" customWidth="1"/>
    <col min="6659" max="6663" width="9.33203125" style="214"/>
    <col min="6664" max="6664" width="58.33203125" style="214" customWidth="1"/>
    <col min="6665" max="6912" width="9.33203125" style="214"/>
    <col min="6913" max="6913" width="3.6640625" style="214" bestFit="1" customWidth="1"/>
    <col min="6914" max="6914" width="126.6640625" style="214" customWidth="1"/>
    <col min="6915" max="6919" width="9.33203125" style="214"/>
    <col min="6920" max="6920" width="58.33203125" style="214" customWidth="1"/>
    <col min="6921" max="7168" width="9.33203125" style="214"/>
    <col min="7169" max="7169" width="3.6640625" style="214" bestFit="1" customWidth="1"/>
    <col min="7170" max="7170" width="126.6640625" style="214" customWidth="1"/>
    <col min="7171" max="7175" width="9.33203125" style="214"/>
    <col min="7176" max="7176" width="58.33203125" style="214" customWidth="1"/>
    <col min="7177" max="7424" width="9.33203125" style="214"/>
    <col min="7425" max="7425" width="3.6640625" style="214" bestFit="1" customWidth="1"/>
    <col min="7426" max="7426" width="126.6640625" style="214" customWidth="1"/>
    <col min="7427" max="7431" width="9.33203125" style="214"/>
    <col min="7432" max="7432" width="58.33203125" style="214" customWidth="1"/>
    <col min="7433" max="7680" width="9.33203125" style="214"/>
    <col min="7681" max="7681" width="3.6640625" style="214" bestFit="1" customWidth="1"/>
    <col min="7682" max="7682" width="126.6640625" style="214" customWidth="1"/>
    <col min="7683" max="7687" width="9.33203125" style="214"/>
    <col min="7688" max="7688" width="58.33203125" style="214" customWidth="1"/>
    <col min="7689" max="7936" width="9.33203125" style="214"/>
    <col min="7937" max="7937" width="3.6640625" style="214" bestFit="1" customWidth="1"/>
    <col min="7938" max="7938" width="126.6640625" style="214" customWidth="1"/>
    <col min="7939" max="7943" width="9.33203125" style="214"/>
    <col min="7944" max="7944" width="58.33203125" style="214" customWidth="1"/>
    <col min="7945" max="8192" width="9.33203125" style="214"/>
    <col min="8193" max="8193" width="3.6640625" style="214" bestFit="1" customWidth="1"/>
    <col min="8194" max="8194" width="126.6640625" style="214" customWidth="1"/>
    <col min="8195" max="8199" width="9.33203125" style="214"/>
    <col min="8200" max="8200" width="58.33203125" style="214" customWidth="1"/>
    <col min="8201" max="8448" width="9.33203125" style="214"/>
    <col min="8449" max="8449" width="3.6640625" style="214" bestFit="1" customWidth="1"/>
    <col min="8450" max="8450" width="126.6640625" style="214" customWidth="1"/>
    <col min="8451" max="8455" width="9.33203125" style="214"/>
    <col min="8456" max="8456" width="58.33203125" style="214" customWidth="1"/>
    <col min="8457" max="8704" width="9.33203125" style="214"/>
    <col min="8705" max="8705" width="3.6640625" style="214" bestFit="1" customWidth="1"/>
    <col min="8706" max="8706" width="126.6640625" style="214" customWidth="1"/>
    <col min="8707" max="8711" width="9.33203125" style="214"/>
    <col min="8712" max="8712" width="58.33203125" style="214" customWidth="1"/>
    <col min="8713" max="8960" width="9.33203125" style="214"/>
    <col min="8961" max="8961" width="3.6640625" style="214" bestFit="1" customWidth="1"/>
    <col min="8962" max="8962" width="126.6640625" style="214" customWidth="1"/>
    <col min="8963" max="8967" width="9.33203125" style="214"/>
    <col min="8968" max="8968" width="58.33203125" style="214" customWidth="1"/>
    <col min="8969" max="9216" width="9.33203125" style="214"/>
    <col min="9217" max="9217" width="3.6640625" style="214" bestFit="1" customWidth="1"/>
    <col min="9218" max="9218" width="126.6640625" style="214" customWidth="1"/>
    <col min="9219" max="9223" width="9.33203125" style="214"/>
    <col min="9224" max="9224" width="58.33203125" style="214" customWidth="1"/>
    <col min="9225" max="9472" width="9.33203125" style="214"/>
    <col min="9473" max="9473" width="3.6640625" style="214" bestFit="1" customWidth="1"/>
    <col min="9474" max="9474" width="126.6640625" style="214" customWidth="1"/>
    <col min="9475" max="9479" width="9.33203125" style="214"/>
    <col min="9480" max="9480" width="58.33203125" style="214" customWidth="1"/>
    <col min="9481" max="9728" width="9.33203125" style="214"/>
    <col min="9729" max="9729" width="3.6640625" style="214" bestFit="1" customWidth="1"/>
    <col min="9730" max="9730" width="126.6640625" style="214" customWidth="1"/>
    <col min="9731" max="9735" width="9.33203125" style="214"/>
    <col min="9736" max="9736" width="58.33203125" style="214" customWidth="1"/>
    <col min="9737" max="9984" width="9.33203125" style="214"/>
    <col min="9985" max="9985" width="3.6640625" style="214" bestFit="1" customWidth="1"/>
    <col min="9986" max="9986" width="126.6640625" style="214" customWidth="1"/>
    <col min="9987" max="9991" width="9.33203125" style="214"/>
    <col min="9992" max="9992" width="58.33203125" style="214" customWidth="1"/>
    <col min="9993" max="10240" width="9.33203125" style="214"/>
    <col min="10241" max="10241" width="3.6640625" style="214" bestFit="1" customWidth="1"/>
    <col min="10242" max="10242" width="126.6640625" style="214" customWidth="1"/>
    <col min="10243" max="10247" width="9.33203125" style="214"/>
    <col min="10248" max="10248" width="58.33203125" style="214" customWidth="1"/>
    <col min="10249" max="10496" width="9.33203125" style="214"/>
    <col min="10497" max="10497" width="3.6640625" style="214" bestFit="1" customWidth="1"/>
    <col min="10498" max="10498" width="126.6640625" style="214" customWidth="1"/>
    <col min="10499" max="10503" width="9.33203125" style="214"/>
    <col min="10504" max="10504" width="58.33203125" style="214" customWidth="1"/>
    <col min="10505" max="10752" width="9.33203125" style="214"/>
    <col min="10753" max="10753" width="3.6640625" style="214" bestFit="1" customWidth="1"/>
    <col min="10754" max="10754" width="126.6640625" style="214" customWidth="1"/>
    <col min="10755" max="10759" width="9.33203125" style="214"/>
    <col min="10760" max="10760" width="58.33203125" style="214" customWidth="1"/>
    <col min="10761" max="11008" width="9.33203125" style="214"/>
    <col min="11009" max="11009" width="3.6640625" style="214" bestFit="1" customWidth="1"/>
    <col min="11010" max="11010" width="126.6640625" style="214" customWidth="1"/>
    <col min="11011" max="11015" width="9.33203125" style="214"/>
    <col min="11016" max="11016" width="58.33203125" style="214" customWidth="1"/>
    <col min="11017" max="11264" width="9.33203125" style="214"/>
    <col min="11265" max="11265" width="3.6640625" style="214" bestFit="1" customWidth="1"/>
    <col min="11266" max="11266" width="126.6640625" style="214" customWidth="1"/>
    <col min="11267" max="11271" width="9.33203125" style="214"/>
    <col min="11272" max="11272" width="58.33203125" style="214" customWidth="1"/>
    <col min="11273" max="11520" width="9.33203125" style="214"/>
    <col min="11521" max="11521" width="3.6640625" style="214" bestFit="1" customWidth="1"/>
    <col min="11522" max="11522" width="126.6640625" style="214" customWidth="1"/>
    <col min="11523" max="11527" width="9.33203125" style="214"/>
    <col min="11528" max="11528" width="58.33203125" style="214" customWidth="1"/>
    <col min="11529" max="11776" width="9.33203125" style="214"/>
    <col min="11777" max="11777" width="3.6640625" style="214" bestFit="1" customWidth="1"/>
    <col min="11778" max="11778" width="126.6640625" style="214" customWidth="1"/>
    <col min="11779" max="11783" width="9.33203125" style="214"/>
    <col min="11784" max="11784" width="58.33203125" style="214" customWidth="1"/>
    <col min="11785" max="12032" width="9.33203125" style="214"/>
    <col min="12033" max="12033" width="3.6640625" style="214" bestFit="1" customWidth="1"/>
    <col min="12034" max="12034" width="126.6640625" style="214" customWidth="1"/>
    <col min="12035" max="12039" width="9.33203125" style="214"/>
    <col min="12040" max="12040" width="58.33203125" style="214" customWidth="1"/>
    <col min="12041" max="12288" width="9.33203125" style="214"/>
    <col min="12289" max="12289" width="3.6640625" style="214" bestFit="1" customWidth="1"/>
    <col min="12290" max="12290" width="126.6640625" style="214" customWidth="1"/>
    <col min="12291" max="12295" width="9.33203125" style="214"/>
    <col min="12296" max="12296" width="58.33203125" style="214" customWidth="1"/>
    <col min="12297" max="12544" width="9.33203125" style="214"/>
    <col min="12545" max="12545" width="3.6640625" style="214" bestFit="1" customWidth="1"/>
    <col min="12546" max="12546" width="126.6640625" style="214" customWidth="1"/>
    <col min="12547" max="12551" width="9.33203125" style="214"/>
    <col min="12552" max="12552" width="58.33203125" style="214" customWidth="1"/>
    <col min="12553" max="12800" width="9.33203125" style="214"/>
    <col min="12801" max="12801" width="3.6640625" style="214" bestFit="1" customWidth="1"/>
    <col min="12802" max="12802" width="126.6640625" style="214" customWidth="1"/>
    <col min="12803" max="12807" width="9.33203125" style="214"/>
    <col min="12808" max="12808" width="58.33203125" style="214" customWidth="1"/>
    <col min="12809" max="13056" width="9.33203125" style="214"/>
    <col min="13057" max="13057" width="3.6640625" style="214" bestFit="1" customWidth="1"/>
    <col min="13058" max="13058" width="126.6640625" style="214" customWidth="1"/>
    <col min="13059" max="13063" width="9.33203125" style="214"/>
    <col min="13064" max="13064" width="58.33203125" style="214" customWidth="1"/>
    <col min="13065" max="13312" width="9.33203125" style="214"/>
    <col min="13313" max="13313" width="3.6640625" style="214" bestFit="1" customWidth="1"/>
    <col min="13314" max="13314" width="126.6640625" style="214" customWidth="1"/>
    <col min="13315" max="13319" width="9.33203125" style="214"/>
    <col min="13320" max="13320" width="58.33203125" style="214" customWidth="1"/>
    <col min="13321" max="13568" width="9.33203125" style="214"/>
    <col min="13569" max="13569" width="3.6640625" style="214" bestFit="1" customWidth="1"/>
    <col min="13570" max="13570" width="126.6640625" style="214" customWidth="1"/>
    <col min="13571" max="13575" width="9.33203125" style="214"/>
    <col min="13576" max="13576" width="58.33203125" style="214" customWidth="1"/>
    <col min="13577" max="13824" width="9.33203125" style="214"/>
    <col min="13825" max="13825" width="3.6640625" style="214" bestFit="1" customWidth="1"/>
    <col min="13826" max="13826" width="126.6640625" style="214" customWidth="1"/>
    <col min="13827" max="13831" width="9.33203125" style="214"/>
    <col min="13832" max="13832" width="58.33203125" style="214" customWidth="1"/>
    <col min="13833" max="14080" width="9.33203125" style="214"/>
    <col min="14081" max="14081" width="3.6640625" style="214" bestFit="1" customWidth="1"/>
    <col min="14082" max="14082" width="126.6640625" style="214" customWidth="1"/>
    <col min="14083" max="14087" width="9.33203125" style="214"/>
    <col min="14088" max="14088" width="58.33203125" style="214" customWidth="1"/>
    <col min="14089" max="14336" width="9.33203125" style="214"/>
    <col min="14337" max="14337" width="3.6640625" style="214" bestFit="1" customWidth="1"/>
    <col min="14338" max="14338" width="126.6640625" style="214" customWidth="1"/>
    <col min="14339" max="14343" width="9.33203125" style="214"/>
    <col min="14344" max="14344" width="58.33203125" style="214" customWidth="1"/>
    <col min="14345" max="14592" width="9.33203125" style="214"/>
    <col min="14593" max="14593" width="3.6640625" style="214" bestFit="1" customWidth="1"/>
    <col min="14594" max="14594" width="126.6640625" style="214" customWidth="1"/>
    <col min="14595" max="14599" width="9.33203125" style="214"/>
    <col min="14600" max="14600" width="58.33203125" style="214" customWidth="1"/>
    <col min="14601" max="14848" width="9.33203125" style="214"/>
    <col min="14849" max="14849" width="3.6640625" style="214" bestFit="1" customWidth="1"/>
    <col min="14850" max="14850" width="126.6640625" style="214" customWidth="1"/>
    <col min="14851" max="14855" width="9.33203125" style="214"/>
    <col min="14856" max="14856" width="58.33203125" style="214" customWidth="1"/>
    <col min="14857" max="15104" width="9.33203125" style="214"/>
    <col min="15105" max="15105" width="3.6640625" style="214" bestFit="1" customWidth="1"/>
    <col min="15106" max="15106" width="126.6640625" style="214" customWidth="1"/>
    <col min="15107" max="15111" width="9.33203125" style="214"/>
    <col min="15112" max="15112" width="58.33203125" style="214" customWidth="1"/>
    <col min="15113" max="15360" width="9.33203125" style="214"/>
    <col min="15361" max="15361" width="3.6640625" style="214" bestFit="1" customWidth="1"/>
    <col min="15362" max="15362" width="126.6640625" style="214" customWidth="1"/>
    <col min="15363" max="15367" width="9.33203125" style="214"/>
    <col min="15368" max="15368" width="58.33203125" style="214" customWidth="1"/>
    <col min="15369" max="15616" width="9.33203125" style="214"/>
    <col min="15617" max="15617" width="3.6640625" style="214" bestFit="1" customWidth="1"/>
    <col min="15618" max="15618" width="126.6640625" style="214" customWidth="1"/>
    <col min="15619" max="15623" width="9.33203125" style="214"/>
    <col min="15624" max="15624" width="58.33203125" style="214" customWidth="1"/>
    <col min="15625" max="15872" width="9.33203125" style="214"/>
    <col min="15873" max="15873" width="3.6640625" style="214" bestFit="1" customWidth="1"/>
    <col min="15874" max="15874" width="126.6640625" style="214" customWidth="1"/>
    <col min="15875" max="15879" width="9.33203125" style="214"/>
    <col min="15880" max="15880" width="58.33203125" style="214" customWidth="1"/>
    <col min="15881" max="16128" width="9.33203125" style="214"/>
    <col min="16129" max="16129" width="3.6640625" style="214" bestFit="1" customWidth="1"/>
    <col min="16130" max="16130" width="126.6640625" style="214" customWidth="1"/>
    <col min="16131" max="16135" width="9.33203125" style="214"/>
    <col min="16136" max="16136" width="58.33203125" style="214" customWidth="1"/>
    <col min="16137" max="16384" width="9.33203125" style="214"/>
  </cols>
  <sheetData>
    <row r="3" spans="1:2" ht="15.75">
      <c r="B3" s="215" t="s">
        <v>528</v>
      </c>
    </row>
    <row r="4" spans="1:2" ht="15.75">
      <c r="B4" s="215"/>
    </row>
    <row r="5" spans="1:2" s="216" customFormat="1" ht="30">
      <c r="A5" s="216" t="s">
        <v>529</v>
      </c>
      <c r="B5" s="216" t="s">
        <v>530</v>
      </c>
    </row>
    <row r="6" spans="1:2" s="216" customFormat="1">
      <c r="A6" s="216" t="s">
        <v>531</v>
      </c>
      <c r="B6" s="216" t="s">
        <v>532</v>
      </c>
    </row>
    <row r="7" spans="1:2" s="216" customFormat="1">
      <c r="A7" s="216" t="s">
        <v>533</v>
      </c>
      <c r="B7" s="216" t="s">
        <v>534</v>
      </c>
    </row>
    <row r="8" spans="1:2" s="216" customFormat="1">
      <c r="A8" s="216" t="s">
        <v>535</v>
      </c>
      <c r="B8" s="216" t="s">
        <v>536</v>
      </c>
    </row>
    <row r="9" spans="1:2" s="216" customFormat="1">
      <c r="A9" s="216" t="s">
        <v>537</v>
      </c>
      <c r="B9" s="216" t="s">
        <v>538</v>
      </c>
    </row>
    <row r="10" spans="1:2" s="216" customFormat="1">
      <c r="A10" s="216" t="s">
        <v>539</v>
      </c>
      <c r="B10" s="216" t="s">
        <v>540</v>
      </c>
    </row>
  </sheetData>
  <sheetProtection sheet="1"/>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Krycí list</vt:lpstr>
      <vt:lpstr>1.1Položky</vt:lpstr>
      <vt:lpstr>Návod k vyplnění</vt:lpstr>
      <vt:lpstr>'1.1Položky'!Názvy_tisku</vt:lpstr>
      <vt:lpstr>'1.1Položky'!Oblast_tisku</vt:lpstr>
      <vt:lpstr>SazbaDPH1</vt:lpstr>
      <vt:lpstr>SazbaDPH2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Jaroš Jiří</dc:creator>
  <cp:lastModifiedBy> </cp:lastModifiedBy>
  <cp:lastPrinted>2016-06-13T13:23:32Z</cp:lastPrinted>
  <dcterms:created xsi:type="dcterms:W3CDTF">2005-04-20T08:54:47Z</dcterms:created>
  <dcterms:modified xsi:type="dcterms:W3CDTF">2016-08-20T15:05:05Z</dcterms:modified>
</cp:coreProperties>
</file>