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25" yWindow="495" windowWidth="15090" windowHeight="13155" tabRatio="928" activeTab="2"/>
  </bookViews>
  <sheets>
    <sheet name="Titulní strana" sheetId="24" r:id="rId1"/>
    <sheet name="Celkový souhrn" sheetId="12" r:id="rId2"/>
    <sheet name="2NP_2.25 Děkanát" sheetId="11" r:id="rId3"/>
    <sheet name="3NP_3.05" sheetId="20" r:id="rId4"/>
    <sheet name="3NP_3.32 Aula" sheetId="22" r:id="rId5"/>
  </sheets>
  <definedNames/>
  <calcPr calcId="162913"/>
</workbook>
</file>

<file path=xl/sharedStrings.xml><?xml version="1.0" encoding="utf-8"?>
<sst xmlns="http://schemas.openxmlformats.org/spreadsheetml/2006/main" count="526" uniqueCount="222">
  <si>
    <t>Položka</t>
  </si>
  <si>
    <t>Specifikace</t>
  </si>
  <si>
    <t>1</t>
  </si>
  <si>
    <t>2</t>
  </si>
  <si>
    <t>Ks / metrů</t>
  </si>
  <si>
    <t>CELKEM bez DPH</t>
  </si>
  <si>
    <t>Kč / kus</t>
  </si>
  <si>
    <t>Kč celkem</t>
  </si>
  <si>
    <t>Data/video projektor</t>
  </si>
  <si>
    <t>Projekční plocha elektrická</t>
  </si>
  <si>
    <t>Reproduktorové soustavy</t>
  </si>
  <si>
    <t>Projekce, tabule</t>
  </si>
  <si>
    <t>2NP</t>
  </si>
  <si>
    <t>4</t>
  </si>
  <si>
    <t>3</t>
  </si>
  <si>
    <t>6</t>
  </si>
  <si>
    <t>Reléová jednotka</t>
  </si>
  <si>
    <t>3NP</t>
  </si>
  <si>
    <t>CELKEM bez DPH / včetně DPH</t>
  </si>
  <si>
    <t>HDMI/VGA přepínač / rozbočovač</t>
  </si>
  <si>
    <t>HDMI po UTP přijímač</t>
  </si>
  <si>
    <t>Kabeláže - metráž / kompletní kabely</t>
  </si>
  <si>
    <t>Zesilovač</t>
  </si>
  <si>
    <t>Řídící systém</t>
  </si>
  <si>
    <t>Řídící jednotka</t>
  </si>
  <si>
    <t>Malá řídící jednotka na DIN lištu, LAN/ethernet, 3x obousměrný RS-485/232 port, 8x univerzální vstup (digitální, analogový, volitelné)/ univerzální výstup (IR, RS-232,otevřený kolektor), integrované hodiny reálného času (RTC), snímač IR kódů dálkových ovládání, napájení 24 V nebo PoE, Web server a administrátorské webové rozhraní</t>
  </si>
  <si>
    <t>Silnoproudé relé</t>
  </si>
  <si>
    <t>Reproduktorový kabel</t>
  </si>
  <si>
    <t>Instalace, programování, …</t>
  </si>
  <si>
    <t>Propojovací sada kabelů</t>
  </si>
  <si>
    <t>Zajišťuje propojení jednotlivých komponent v rámci instalace jedné učebny mezi sebou (HDMI propojení panel-přepínač, audio propojení, HDMI propojení, VGA + audio propojení, …), včetně kabelů pro připojení přednášejícího ke konektorovému panelu</t>
  </si>
  <si>
    <t>Transparentní kabel, slaněný, průřez min. 2x 1,5 mm2 (nelze použít CYKY!)</t>
  </si>
  <si>
    <t>Přepínač/scaler/rozbočovač, vstupy 3x HDMI + analogové audio, 2x VGA + audio, mikrofon, výstup jednotný typu HDMI pro LCD monitor, druhý výstup s integrovaným převodníkem na UTP včetně PoE pro data/video projektor</t>
  </si>
  <si>
    <t>Instalace, propojení komponent</t>
  </si>
  <si>
    <t>Programování</t>
  </si>
  <si>
    <t>AV technika a ozvučení</t>
  </si>
  <si>
    <t>Ovládací LCD panel</t>
  </si>
  <si>
    <t>STP kabel</t>
  </si>
  <si>
    <t>7</t>
  </si>
  <si>
    <t>Pylonová tabule - set</t>
  </si>
  <si>
    <t>Projekční plocha rámová</t>
  </si>
  <si>
    <t>Reproduktorové soustavy čelní</t>
  </si>
  <si>
    <t>Transparentní kabel, slaněný, průřez 2x 2,5 mm2 (nelze použít CYKY!)</t>
  </si>
  <si>
    <t>8</t>
  </si>
  <si>
    <t>5</t>
  </si>
  <si>
    <t>DSP audio procesor</t>
  </si>
  <si>
    <t>Projekce</t>
  </si>
  <si>
    <t>LCD panel 80"</t>
  </si>
  <si>
    <t>Závěs panelu</t>
  </si>
  <si>
    <t>Naklonitelný stěnový závěs</t>
  </si>
  <si>
    <t>Řídící systém - LCD panel 7"</t>
  </si>
  <si>
    <t>Mikrofony stolní</t>
  </si>
  <si>
    <t>Mikrofony na husím krku</t>
  </si>
  <si>
    <t>AV technika v řečnickém pultu</t>
  </si>
  <si>
    <t>Stolní mikrofon na řečnický pult</t>
  </si>
  <si>
    <t>Čtyřnásobný přijímač, UHF, diverzitní, barevný LCD displey, provedení do racku 19", výška 1U, nastavení a monitoring pomocí PC</t>
  </si>
  <si>
    <t>Bezdrátový mikrofon - přijímač</t>
  </si>
  <si>
    <t>Mikrofon bezdrátový - vysílače</t>
  </si>
  <si>
    <t>Mikrofon ruční kabelový</t>
  </si>
  <si>
    <t>Ruční mikrofon včetně stativu</t>
  </si>
  <si>
    <t>Plnorozsahová reproduktorová soustava, 4,5" reproduktor, příkon 40 W (špičkový 160 W), frekvenční rozsah 70 Hz až 19 kHz, citlivost 87 dB, impedance 8 ohmů, včetně polohovatelného držáku na stěnu, pokrytí 125°x 125°</t>
  </si>
  <si>
    <t>Běžný mikrofon na husím krku s XLR konektorem a vypínačem (mechanickým)</t>
  </si>
  <si>
    <t>14</t>
  </si>
  <si>
    <t>Rozšíření počtu vstupů</t>
  </si>
  <si>
    <t>3x ručka, 1x klopa, 1x náhlavní mikrofon bezdrátový, kompatibilní s výše uvedeným čtyřnásobným přijímačem</t>
  </si>
  <si>
    <t>Reproduktorové soustavy boční pro hlasové ozvučení</t>
  </si>
  <si>
    <t>Bezdrátový interkom</t>
  </si>
  <si>
    <t>Audio záznamové zařízení</t>
  </si>
  <si>
    <t>Záznamové zařízení audio na SD nebo CF karty, formát MP3/WAW, vstup analogový a digitální (S/PDIF), pro rack 19"</t>
  </si>
  <si>
    <t>Univerzita Palackého v Olomouci</t>
  </si>
  <si>
    <t>Rekonstrukce objektu, Křížkovského 10</t>
  </si>
  <si>
    <t>Revize</t>
  </si>
  <si>
    <t>Datum</t>
  </si>
  <si>
    <t>Arch.č.</t>
  </si>
  <si>
    <t>Měřítko</t>
  </si>
  <si>
    <t xml:space="preserve">Č.dok.  </t>
  </si>
  <si>
    <t xml:space="preserve"> +-0,000=225,9</t>
  </si>
  <si>
    <r>
      <t>Projekt</t>
    </r>
    <r>
      <rPr>
        <sz val="11"/>
        <rFont val="Arial"/>
        <family val="2"/>
      </rPr>
      <t xml:space="preserve">                                                          </t>
    </r>
    <r>
      <rPr>
        <b/>
        <sz val="14"/>
        <rFont val="Arial"/>
        <family val="2"/>
      </rPr>
      <t>UPOL – rekonstrukce objektu Křížkovského 10, Olomouc</t>
    </r>
  </si>
  <si>
    <r>
      <t>Název</t>
    </r>
    <r>
      <rPr>
        <sz val="11"/>
        <rFont val="Arial"/>
        <family val="2"/>
      </rPr>
      <t xml:space="preserve">                    </t>
    </r>
    <r>
      <rPr>
        <b/>
        <sz val="14"/>
        <rFont val="Arial"/>
        <family val="2"/>
      </rPr>
      <t xml:space="preserve">Technický / cenový rozpočet k projektu AV techniky </t>
    </r>
  </si>
  <si>
    <t>k projektu AV techniky</t>
  </si>
  <si>
    <t>Vypracoval:</t>
  </si>
  <si>
    <t>Jan Hlinák</t>
  </si>
  <si>
    <t>Tel. 604 - 566 097</t>
  </si>
  <si>
    <t>jan@dcinema.cz</t>
  </si>
  <si>
    <r>
      <t xml:space="preserve">Stupeň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>Dokumentace pro realizaci stavby</t>
    </r>
  </si>
  <si>
    <r>
      <t xml:space="preserve">Investor                                                  </t>
    </r>
    <r>
      <rPr>
        <b/>
        <sz val="14"/>
        <rFont val="Arial"/>
        <family val="2"/>
      </rPr>
      <t>Univerzita Palackého v Olomouci, Křížkovského 8, 771 47 Olomouc</t>
    </r>
  </si>
  <si>
    <r>
      <t xml:space="preserve">Část                              </t>
    </r>
    <r>
      <rPr>
        <b/>
        <sz val="14"/>
        <rFont val="Arial"/>
        <family val="2"/>
      </rPr>
      <t>D.1.4.9  AV technika - výuka</t>
    </r>
  </si>
  <si>
    <t>Koaxiální kabel</t>
  </si>
  <si>
    <t>Reproduktorový kabel - čelní repro</t>
  </si>
  <si>
    <t>Dokumentace</t>
  </si>
  <si>
    <t>Dokumentace reálného stavu</t>
  </si>
  <si>
    <t>Programování podle požadavků uživatele, konfigurace DSP procesoru, …</t>
  </si>
  <si>
    <t>Kompletní instalace a oživení</t>
  </si>
  <si>
    <t>Mikrofonní kabel</t>
  </si>
  <si>
    <t>STP stíněný kabel, vnitřní provedení, kategorie CAT5e</t>
  </si>
  <si>
    <t>Scaler 3G-SDI na HDMI</t>
  </si>
  <si>
    <t>3G-SDI signálový rozvod pro kamery a příslušenství</t>
  </si>
  <si>
    <t>Konektorový panel</t>
  </si>
  <si>
    <t>Konektorový panel pro kameru, obsahuje BNC konektor + 5-ti pinový XLR konektor (Canon) pro připojení kamery a signalizace aktivní kamery</t>
  </si>
  <si>
    <t>Šňůra 230 V</t>
  </si>
  <si>
    <t>Kabel 230 V</t>
  </si>
  <si>
    <t>Kabel z rozvaděče ke spínané AV zásuvce</t>
  </si>
  <si>
    <t>Šňůra z AV podlahové krabice k projektoru</t>
  </si>
  <si>
    <t>50</t>
  </si>
  <si>
    <t>Mikrofon na stativu</t>
  </si>
  <si>
    <t>Běžný mikrofon s XLR konektorem, instalace na stativu k volnému použití v rámci návštěvní sekce místnosti</t>
  </si>
  <si>
    <t>Šňůra z AV podlahové krabice k LCD panelům</t>
  </si>
  <si>
    <t>Stěnový závěs</t>
  </si>
  <si>
    <t>Stěnový závěs projektorů, zakázkové provedení</t>
  </si>
  <si>
    <t>Reproduktorové soustavy 3.05</t>
  </si>
  <si>
    <t>DSP audio procesor 3.05</t>
  </si>
  <si>
    <t>Mikrofony na husím krku 3.05</t>
  </si>
  <si>
    <t>Bezdrátový mikrofon 3.05</t>
  </si>
  <si>
    <t>300</t>
  </si>
  <si>
    <t>Galvanické oddělovače</t>
  </si>
  <si>
    <t>Dvoukanálový symetrický galvanický oddělovač, vstupy / výstupy sym. Jack 6,3 mm, pasivní provedení - audio transformátor</t>
  </si>
  <si>
    <t>Patch panel</t>
  </si>
  <si>
    <t>Audio patch panel, 24 kanálů, symetrický, vstupní / výstupní konektory jack 6,3 mm, provedení do racku 19", výška 1U</t>
  </si>
  <si>
    <r>
      <t xml:space="preserve">Vypínaná projekční plocha s poměrem stran 16:10, elektrické spouštění, rozměr obrazu 488 x 305 cm, projekční povrch matná bílá, </t>
    </r>
    <r>
      <rPr>
        <b/>
        <sz val="10"/>
        <rFont val="Arial"/>
        <family val="2"/>
      </rPr>
      <t>vzhledem k rozměru je zahrnuta i cena dopravy</t>
    </r>
  </si>
  <si>
    <t>Scaler HDMI na 3G-SDI</t>
  </si>
  <si>
    <t>Symetrický audio kabel, mikrofonní, kvalitní měděné stínění, …</t>
  </si>
  <si>
    <t>Koaxiální kabel pro 3G-SDI signál, pro dovedení signálu na vzdálenost 100 metrů</t>
  </si>
  <si>
    <t>Celkový souhrn všech místností</t>
  </si>
  <si>
    <t>Centrální jednotka</t>
  </si>
  <si>
    <t>Optický propojovací kit 2 x LC Duplex kompletní vč. 2 x1310nm Single Mode SFP, optical budget 9.6 dB, max</t>
  </si>
  <si>
    <t>Optický propojovací kit</t>
  </si>
  <si>
    <t>On-line-Systém včetně kamer</t>
  </si>
  <si>
    <t>Rozšiřující video karta 4 HD-SDI vstupy a 4 HD-SDI výstupy (pouze pro MN-Compact Pro)</t>
  </si>
  <si>
    <t>Digitální 2-kanálová desktop stanice systému Performer digital partyline. DSP jednotka zabezpečuje audio v broadcast kvalitě s možností perfektního nastavení
sidetone úrpvně. CD2 je vybaven XLR 4 konektorem pro připojení externích sluchátek, napájení přes line vedení nebo přes externí PSU, externí mikrofon lze dokoupit</t>
  </si>
  <si>
    <t>Stolní DeskTop stanice systému</t>
  </si>
  <si>
    <t>Konvertor pro DeskTop stanice</t>
  </si>
  <si>
    <t>Konvertor pro převod čtyř 2-kanálových CAT5 AES Artist matrix portů na 4 beltpack komunikační linky. Max 16 beltpack jednotek lze použít na jedno vedení, jedna
jednotka C44 pak může napájet max. 38 beltpack jednotek. 8 analogových 4-wire I/O na propojení s ostatními komunikačními systémy. C44-plus je vybaven ochranou proti zkratu, automatickým přepínačem s detekcí kabelů mezi 60 Ohm /110 Ohm. Samostatní DC vstupy a výstupy pro zabezpečení redundantní napájení. Včetně USBInterface a "Audio Assignment Software"</t>
  </si>
  <si>
    <t>Řiditelná kamera s 3G-SDI výstupem</t>
  </si>
  <si>
    <t>On-line-Systém včetně kamer (navazuje na režii ve 4NP)</t>
  </si>
  <si>
    <t>Převodník HDMI signálu na 3G-SDI pro odeslání signálu do On-Line-Systému</t>
  </si>
  <si>
    <t>Rozšíření vstupů</t>
  </si>
  <si>
    <t>Komunikační panel</t>
  </si>
  <si>
    <t>4 kanálový rack komunikační panel pro systém Performer, Program vstup s individuální hlasitostí, barevná tlačítka pro volbu kanálů, individuální hlasitosti jednotlivých kanálů, analogový samostatný výstup pro extermí audio systémy.
DSP jednotka pro optimalizaci broadcast kvality zvuku a porfektní nastavení sidetone úrovní. CR4 je vybaven integrovaným zdrojem napájení, Headset konektorem XLR4; mikrofon není součástí dodávky, 19" / 1RU, včetně adaptéru na konverzi AUX I/O a GPI kontaktů z D-Sub 15 pin na CR4 XLR</t>
  </si>
  <si>
    <t>Konfigurační software</t>
  </si>
  <si>
    <t>Testování</t>
  </si>
  <si>
    <t>Rozšíření počtu výstupů</t>
  </si>
  <si>
    <t xml:space="preserve">Jednotka výstupů, celkem 12x výstup line, digitální audio sběrnice DANTE, odstup kanálů 114 dB, odstup 100 dB, ... </t>
  </si>
  <si>
    <t>HDMI křížový switch 8x8</t>
  </si>
  <si>
    <r>
      <t xml:space="preserve">Stavební objekt           </t>
    </r>
    <r>
      <rPr>
        <b/>
        <sz val="14"/>
        <rFont val="Arial"/>
        <family val="2"/>
      </rPr>
      <t>SO.01   Stavební úpravy projektu</t>
    </r>
  </si>
  <si>
    <t>3.32 Aula (On-Line-Systém)</t>
  </si>
  <si>
    <t>Převodník 3G-SDI na HDMI</t>
  </si>
  <si>
    <t>196</t>
  </si>
  <si>
    <t>18</t>
  </si>
  <si>
    <t>158</t>
  </si>
  <si>
    <t>383</t>
  </si>
  <si>
    <t>164</t>
  </si>
  <si>
    <t>423</t>
  </si>
  <si>
    <t>205</t>
  </si>
  <si>
    <t>Optický kabel</t>
  </si>
  <si>
    <t>Projektant                                                                                                                                 MusicData s.r.o., Štefánikova 131/61, 612 00 Brno</t>
  </si>
  <si>
    <r>
      <rPr>
        <b/>
        <sz val="12"/>
        <rFont val="Arial CE"/>
        <family val="2"/>
      </rPr>
      <t>Učebna 3.05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(On-Line-Systém)</t>
    </r>
  </si>
  <si>
    <t>2.25 Děkanát (On-Line-Systém)</t>
  </si>
  <si>
    <t>2NP - 2.25 Děkanát</t>
  </si>
  <si>
    <t>3NP - Učebna 3.05</t>
  </si>
  <si>
    <t>3NP - Aula 3.32</t>
  </si>
  <si>
    <t>Interkom, čtyřkanálový bezdrátový, spojení oddělené režie s kameramanem, kompletní set, speciálně určeno pro propojení až čtyř kameramanů s pracovištěm režie</t>
  </si>
  <si>
    <t>Programování (místnosti 2.25, 3.05 a 3.32. včetně režie 4NP)</t>
  </si>
  <si>
    <t>Instalace systémových prvků(místnosti 2.25, 3.05 a 3.32. včetně režie 4NP)</t>
  </si>
  <si>
    <t>Digitální 2-kanálová desktop stanice systému Performer digital partyline. DSP jednotka zabezpečuje audio v broadcast kvalitě s možností perfektního nastavení
sidetone úrovně. CD2 je vybaven XLR 4 konektorem pro připojení externích sluchátek, napájení přes line vedení nebo přes externí PSU, externí mikrofon lze dokoupit</t>
  </si>
  <si>
    <t>Instalace systémových prvků (všechny místnosti - 2.25, 3.05 a 3.32)</t>
  </si>
  <si>
    <t>Nastavení optických uzlů, plná konfigurace Video streamů, komunikace a audio streamů, nastavení uživatelských přístupů, konfigurace systému na externí periferie  (všechny místnosti - 2.25, 3.05 a 3.32)</t>
  </si>
  <si>
    <t>Všechny místnosti - 2.25, 3.05 a 3.32, dále režie 4NP</t>
  </si>
  <si>
    <t>Kompletní kabel pro celý On-Line-Systém na K10, typ kabelu16vl 9/125, 3,9mm LSOH</t>
  </si>
  <si>
    <t>Převodník 3G-SDI signálu na HDMI signál pro příjem a zobrazení signálu z on-line systému na projektoru či monitoru režie</t>
  </si>
  <si>
    <t>Přijímač HDMI signálu na vzdáleném monitoru napájení přes UTP jediným kabelem (PoE), výstup HDMI, HDCP kompatibilní, přenos rozlišení 1080p včetně kompatibility</t>
  </si>
  <si>
    <t>Zodpovědný projektant                                                                                                                                                                             ing. Jan Hlinák</t>
  </si>
  <si>
    <t>Datum  03/2017</t>
  </si>
  <si>
    <t>Technologicky / funkčně propojené místnosti</t>
  </si>
  <si>
    <t>Technický / cenový rozpočet - sekce A</t>
  </si>
  <si>
    <t>Diverzitní UHF systém set přijímač, jeden ruční mikrofonní vysílač, jeden klopový komplet, přeladitelné frekvence min. 16 možností</t>
  </si>
  <si>
    <t>3RU frame jednotka video/audio/komunikace včetně napájecího zdroje a větráku, 12 interních portů pro optické konektory, 4 x SDI vstupy , 4 x SDI výstupy, 2 x Display Port výstupt, RockNet audio network port, 2 x Madi optical, 4 x AES (RJ45), 3 x Ethernet, 4 x Mic/Line in, 4 x Line out, 2x Serial (RS232, RS422, RS485), 10 x GPI vstupy nebo výstupy, 1 x Sync in, 3 x Sync out.</t>
  </si>
  <si>
    <t>Kotevní materiál - hmoždinky, šrouby, kotvy, konzoly atd. - komplet</t>
  </si>
  <si>
    <t>doplňkové kce</t>
  </si>
  <si>
    <t>pomocné práce</t>
  </si>
  <si>
    <t>kotevní materiál</t>
  </si>
  <si>
    <t>Pracovní plošina (lehké lešení) po dobu montáže, žebříky</t>
  </si>
  <si>
    <t>Zednické přípomoce při realizaci - úpravy vedení, oprava  maleb, omítek</t>
  </si>
  <si>
    <t>práce elektro</t>
  </si>
  <si>
    <t>pomocné práce elektro - koordinace se stávajícím zařízením</t>
  </si>
  <si>
    <t>revize</t>
  </si>
  <si>
    <t>revize a zkoušky zařízení</t>
  </si>
  <si>
    <t>ostatní</t>
  </si>
  <si>
    <t>úklid a likvidace odpadu</t>
  </si>
  <si>
    <t>Sloupová reproduktorová soustava designová, úzký vysoký sloup, min. 20x reproduktor o průměru cca 2", příkon min. 240 W, impedance 4 ohmy, citlivost rovno nebo nad 92 dB, frekvenční rozsah cca 80 Hz až 19 kHz, horizontální pokrytí 170°, vertikální pokrytí rovno nebo nad 10°, rozměry cca 200 x 5-10 x 8-12 cm (VxŠxH), hmotnost do 10 kg, včetně závěsu na stěnu, polohovatelné v rozsahu 0° až min.15° (sklopení), kovové, nelze plastové, barva bílá</t>
  </si>
  <si>
    <r>
      <rPr>
        <b/>
        <sz val="10"/>
        <rFont val="Arial"/>
        <family val="2"/>
      </rPr>
      <t>Černé pylony</t>
    </r>
    <r>
      <rPr>
        <sz val="10"/>
        <rFont val="Arial"/>
        <family val="2"/>
      </rPr>
      <t xml:space="preserve">, jedna tabule 380 x 120 cm, keramický povrch, matná, popisovatelná stíratelnými fixy, magnetická, dvě tabule umístěné za sebou, výška pylonu 3800 mm. </t>
    </r>
  </si>
  <si>
    <r>
      <t xml:space="preserve">Úzký sloupový reproduktor, RMS příkon 120 W, impedance 6 ohmů, citlivost 92 dB, frekvenční rozsah 80 Hz až 19 kHz (-10 dB), horizontální pokrytí 170°, vertikální  pokrytí 20°, rozměry 1000-1020 x 70 x 100-120 mm, </t>
    </r>
    <r>
      <rPr>
        <b/>
        <sz val="10"/>
        <rFont val="Arial"/>
        <family val="2"/>
      </rPr>
      <t>barva černá</t>
    </r>
  </si>
  <si>
    <t>Nabízený typ</t>
  </si>
  <si>
    <t>Nevyplňovat</t>
  </si>
  <si>
    <t>Mikrofon na husím krku s XLR konektorem, konferenční, kondenzátorový</t>
  </si>
  <si>
    <t>Jednotka vstupů, celkem 12x vstup mic/line, digitální audio sběrnice DANTE, odstup kanálů 114 dB, odstup 100 dB, phantomové napájení</t>
  </si>
  <si>
    <t>nutné vyplnit ručně</t>
  </si>
  <si>
    <t>technologicky a funkčně propojené místnosti</t>
  </si>
  <si>
    <t>Zaškolení</t>
  </si>
  <si>
    <t>Zaškolení - 2x 8 h dle smlouvy</t>
  </si>
  <si>
    <t>Zajišťuje propojení jednotlivých komponent v rámci instalace jedné učebny mezi sebou (HDMI propojení panel-přepínač, audio propojení, HDMI propojení, VGA + audio propojení), včetně kabelů pro připojení přednášejícího ke konektorovému panelu</t>
  </si>
  <si>
    <t>Digitální barevná kamera s plným FullHD senzorem nebo lepším, výstup plnohodnotný 3G-SDI signál ve fyzickém rozlišení 1080p (ne přepočítávaným nebo interpolovaným), obrazová frekvence min. 50 Hz, IP streamování obrazu po ethernetu, min. 6 nastavitelných presetů (poloha, zoom), rozsah optického zoomu minimálně 20x, plně polohovatelná v rozsahu Pan/Tilt - Pan  min. ±160°,  Tilt  min. +80°/-20°, automatické/manuální ostření, automatické/manuální nastavení expozice, potlačení protisvětla, řízení RS-232/422/485 nebo LAN, barva černá nebo bílá</t>
  </si>
  <si>
    <r>
      <t xml:space="preserve">Úzký sloupový reproduktor, RMS příkon </t>
    </r>
    <r>
      <rPr>
        <sz val="10"/>
        <rFont val="Arial"/>
        <family val="2"/>
      </rPr>
      <t xml:space="preserve">120 W, impedance 6 ohmů, citlivost </t>
    </r>
    <r>
      <rPr>
        <sz val="10"/>
        <rFont val="Arial"/>
        <family val="2"/>
      </rPr>
      <t xml:space="preserve">92 dB, frekvenční rozsah 80 Hz až 19 kHz (-10 dB), horizontální pokrytí 170°, vertikální  pokrytí 20°, rozměry 1000-1020 x 70 x 100-120 mm, </t>
    </r>
    <r>
      <rPr>
        <b/>
        <sz val="10"/>
        <rFont val="Arial"/>
        <family val="2"/>
      </rPr>
      <t>barva černá</t>
    </r>
  </si>
  <si>
    <t>Speciální provedení mikrofonu na stůl, plochý tvar, kondenzátorový mikrofon (array mic), rozměry 300 x 40 x 45 mm, barva bílá nebo černá</t>
  </si>
  <si>
    <t>Volně konfigurovatelný DSP audio procesor, 12x vstup mic/line, 8x výstup mic/line, sampling min. 48 kHz, frekvenční rozsah 20 Hz až 20 kHz (+-0,5 dB), dynamický rozsah nad 110 dB, zpoždění do 1 ms in/out, interní křížový odstup nad 100 dB, ethernet, RS-232, komponent pro rack 19", pasivní chlazení</t>
  </si>
  <si>
    <r>
      <t>Rámová projekční plocha upevněná uvnitř rámu za pylony tabulí, rozměr obrazu 353 x 221 cm,</t>
    </r>
    <r>
      <rPr>
        <b/>
        <sz val="10"/>
        <rFont val="Arial"/>
        <family val="2"/>
      </rPr>
      <t xml:space="preserve"> rám černý</t>
    </r>
    <r>
      <rPr>
        <sz val="10"/>
        <rFont val="Arial"/>
        <family val="2"/>
      </rPr>
      <t>, šířka rámu 5 cm, celkový rozměr včetně rámu 363 x 231 cm, materiál hliník, upevnění projekční plochy druky na zadní stranu rámu, projekční povrch matný bílý, rám připevněn zezadu na pylony</t>
    </r>
  </si>
  <si>
    <t>Rozlišení min. 1280 x 800 bodů, 12" dotykový barevný panel, integrované webové rozhraní, tvar k postavení na stůl, připojení ethernetem včetně PoE, světelný a pohybový senzor, rozměry 320 x 192 x 123 mm, barva stříbrná (hliník)</t>
  </si>
  <si>
    <r>
      <t xml:space="preserve">Přepínač/scaler/rozbočovač, vstupy 3x HDMI + analogové audio, 2x VGA + audio, mikrofon, výstup jednotný typu HDMI pro LCD monitor, druhý výstup s integrovaným převodníkem na UTP včetně PoE pro přijímač a zpětný převodník na HDMI umístěný u </t>
    </r>
    <r>
      <rPr>
        <sz val="12"/>
        <rFont val="Arial"/>
        <family val="2"/>
      </rPr>
      <t>monitoru</t>
    </r>
  </si>
  <si>
    <r>
      <t>HDMI křížový switch, 8x vstup, 8x výstup, HDCP 2.2, HDMI 2.0, podpora rozlišení Ultra HD 4K (3840 x 2160 @ 60Hz 4:2:0 / 30Hz 4:4:4)</t>
    </r>
    <r>
      <rPr>
        <b/>
        <sz val="10"/>
        <color rgb="FFFF0000"/>
        <rFont val="Arial"/>
        <family val="2"/>
      </rPr>
      <t xml:space="preserve">, </t>
    </r>
    <r>
      <rPr>
        <sz val="10"/>
        <rFont val="Arial"/>
        <family val="2"/>
      </rPr>
      <t xml:space="preserve">1080p Full HD, audio LPCM 7.1, Dolby TrueHD, Dolby Digital Plus, DTS-HD Master Audio, ovládání RS-232, IR, IP, možnost upgrade firmware </t>
    </r>
  </si>
  <si>
    <t>Přijímač HDMI signálu pro projektor, napájení přes UTP jediným kabelem (PoE), výstup HDMI, HDCP kompatibilní, přenos rozlišení 1080p včetně kompatibility</t>
  </si>
  <si>
    <r>
      <t xml:space="preserve">Výkonný projektor s fyzickým rozlišením 1920x1200 bodů, světelný výkon min. 6.500 ANSI lm, technologie světelného zdroje laser s provozní životností min. 20.000 hodin, minimální konfigurace vstupů HDbaseT, HDMI nebo </t>
    </r>
    <r>
      <rPr>
        <sz val="12"/>
        <rFont val="Arial"/>
        <family val="2"/>
      </rPr>
      <t xml:space="preserve">DVI, </t>
    </r>
    <r>
      <rPr>
        <sz val="10"/>
        <rFont val="Arial"/>
        <family val="2"/>
      </rPr>
      <t xml:space="preserve">Ethernet, RS-232/485, hmotnost do </t>
    </r>
    <r>
      <rPr>
        <sz val="12"/>
        <rFont val="Arial"/>
        <family val="2"/>
      </rPr>
      <t xml:space="preserve">30 </t>
    </r>
    <r>
      <rPr>
        <sz val="10"/>
        <rFont val="Arial"/>
        <family val="2"/>
      </rPr>
      <t>kg, záruka na projektor 3 roky, včetně příslušného objektivu s optickým shiftem, projekční vzdálenost 15 metrů</t>
    </r>
  </si>
  <si>
    <r>
      <t>LCD panel z řady Public Display</t>
    </r>
    <r>
      <rPr>
        <sz val="14"/>
        <rFont val="Arial"/>
        <family val="2"/>
      </rPr>
      <t>,</t>
    </r>
    <r>
      <rPr>
        <sz val="10"/>
        <rFont val="Arial"/>
        <family val="2"/>
      </rPr>
      <t xml:space="preserve"> úhlopříčka 80" (203 cm), fyzické rozlišení 1920 x 1080 bodů, jas 350 dc/m2, kontrast 5000:1, vstupy 2x HDMI, ovládání RS-232, LAN, hmotnost do 65 kg</t>
    </r>
  </si>
  <si>
    <t>Minimální rozlišení 1280 x 800 bodů, 7" dotykový barevný panel, integrované webové rozhraní, tvar k postavení na stůl, připojení ethernetem včetně PoE, světelný a pohybový senzor, rozměry 200 x 115 x 100 s tolerancí +- 10 mm mm, barva stříbrná (hliník)</t>
  </si>
  <si>
    <t>Malá řídící jednotka na DIN lištu, LAN/ethernet, 3x obousměrný RS-485/232 port, 8x univerzální vstup (digitální, analogový, volitelné)/ univerzální výstup (IR, RS-232,otevřený kolektor), integrované hodiny reálného času (RTC), snímač IR kódů dálkových ovládání, napájení 24 V nebo PoE, Web server a administrátorské webové rozhraní, včetně zdroje na DIN lištu 24 V</t>
  </si>
  <si>
    <t>Jednotka relé na DIN lištu, 8x relé, zajišťuje spínání napájení AV techniky jednotlivých učeben, zároveň spínání napájení a směr pohybu projekčních ploch, dále ovládá spouštění/zvedání žaluzií, ovládání přes RS-232/485, napájení 230 V</t>
  </si>
  <si>
    <t>Standardní silnoproudé relé na DIN lištu, 1x přepínací kontakt 250 V / 16 A, indikace stavu kontrolkou, určeno pro spínání AV techniky dále spínání fáze pro elektrické rolety (1x AV, 1x rolety, 1x směr rolet)</t>
  </si>
  <si>
    <r>
      <t>Volně konfigurovatelný DSP audio procesor, 12x vstup mic/line, 8x výstup mic/line, sam</t>
    </r>
    <r>
      <rPr>
        <sz val="10"/>
        <rFont val="Arial"/>
        <family val="2"/>
      </rPr>
      <t>pling min. 48 kHz, fr</t>
    </r>
    <r>
      <rPr>
        <sz val="10"/>
        <rFont val="Arial"/>
        <family val="2"/>
      </rPr>
      <t>ekvenční rozsah 20 Hz až 20 kHz (+-0,5 dB), dynamický rozsah nad 110 dB, zpoždění do 1 ms in/out, interní křížový odstup nad 100 dB, ethernet, RS-232, komponent pro rack 19", pasivní chlazení</t>
    </r>
  </si>
  <si>
    <t>Standardní silnoproudé relé na DIN lištu, 1x přepínací kontakt 250 V / 16 A, indikace stavu kontrolkou (2x AV, 5x rolety)</t>
  </si>
  <si>
    <t>Standardní silnoproudé relé na DIN lištu, 3x přepínací kontakt 250 V / 8 A, indikace stavu kontrolkou, určeno pro spínání směru žaluzií (směr rolet)</t>
  </si>
  <si>
    <t>Výkonný projektor s fyzickým rozlišením 1920x1200 bodů, světelný výkon min. 10.000 ANSI lm, technologie světelného zdroje laser s provozní životností min. 20.000 hodin, minimální konfigurace vstupů HDbaseT, HDMI nebo DVI, Ethernet, RS-232/485, hmotnost do 40 kg, záruka na projektor 3 roky, včetně příslušného objektivu s optickým shiftem a jednoduchého stěnového závěsu, projekční vzdálenost 18 metrů</t>
  </si>
  <si>
    <t>Standardní silnoproudé relé na DIN lištu, 1x přepínací kontakt 250 V / 16 A, indikace stavu kontrolkou (1x AV, 2x napájení žaluzií, 1x plátno, 1x oddělovací transformátor)</t>
  </si>
  <si>
    <t>Standardní silnoproudé relé na DIN lištu, 3x přepínací kontakt 250 V / 8 A, indikace stavu kontrolkou (2x směr žaluzií, 1x směr plátna)</t>
  </si>
  <si>
    <t>Zesilovač třídy D, 2x 130 W / 8 ohmů, odstup větší než 90 dB, provedení do racku s výškou 1U, integrované ochrany limitace, přehřátí, přebuzení, limiter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</si>
</sst>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8">
    <font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20"/>
      <color rgb="FF1F497D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theme="10"/>
      <name val="Arial CE"/>
      <family val="2"/>
    </font>
    <font>
      <sz val="8"/>
      <name val="Arial CE"/>
      <family val="2"/>
    </font>
    <font>
      <u val="single"/>
      <sz val="8"/>
      <color theme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20"/>
      <color theme="3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ck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/>
    <xf numFmtId="16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vertical="center"/>
      <protection locked="0"/>
    </xf>
    <xf numFmtId="164" fontId="1" fillId="0" borderId="8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64" fontId="5" fillId="3" borderId="1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8" fillId="0" borderId="0" xfId="0" applyFont="1"/>
    <xf numFmtId="0" fontId="19" fillId="0" borderId="0" xfId="20" applyFont="1"/>
    <xf numFmtId="0" fontId="20" fillId="0" borderId="0" xfId="0" applyFont="1"/>
    <xf numFmtId="0" fontId="22" fillId="0" borderId="4" xfId="0" applyFont="1" applyBorder="1"/>
    <xf numFmtId="164" fontId="22" fillId="0" borderId="1" xfId="0" applyNumberFormat="1" applyFont="1" applyBorder="1"/>
    <xf numFmtId="0" fontId="22" fillId="0" borderId="5" xfId="0" applyFont="1" applyBorder="1"/>
    <xf numFmtId="164" fontId="22" fillId="0" borderId="5" xfId="0" applyNumberFormat="1" applyFont="1" applyBorder="1"/>
    <xf numFmtId="0" fontId="22" fillId="0" borderId="14" xfId="0" applyFont="1" applyBorder="1"/>
    <xf numFmtId="164" fontId="22" fillId="0" borderId="15" xfId="0" applyNumberFormat="1" applyFont="1" applyBorder="1"/>
    <xf numFmtId="0" fontId="22" fillId="0" borderId="16" xfId="0" applyFont="1" applyBorder="1"/>
    <xf numFmtId="0" fontId="22" fillId="0" borderId="17" xfId="0" applyFont="1" applyBorder="1"/>
    <xf numFmtId="164" fontId="22" fillId="0" borderId="7" xfId="0" applyNumberFormat="1" applyFont="1" applyBorder="1"/>
    <xf numFmtId="0" fontId="22" fillId="0" borderId="8" xfId="0" applyFont="1" applyBorder="1"/>
    <xf numFmtId="0" fontId="23" fillId="3" borderId="18" xfId="0" applyFont="1" applyFill="1" applyBorder="1"/>
    <xf numFmtId="164" fontId="23" fillId="3" borderId="19" xfId="0" applyNumberFormat="1" applyFont="1" applyFill="1" applyBorder="1"/>
    <xf numFmtId="0" fontId="3" fillId="0" borderId="20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/>
      <protection locked="0"/>
    </xf>
    <xf numFmtId="164" fontId="1" fillId="0" borderId="21" xfId="0" applyNumberFormat="1" applyFont="1" applyFill="1" applyBorder="1" applyAlignment="1" applyProtection="1">
      <alignment vertical="center"/>
      <protection locked="0"/>
    </xf>
    <xf numFmtId="0" fontId="21" fillId="0" borderId="4" xfId="0" applyFont="1" applyBorder="1"/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/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25" fillId="0" borderId="4" xfId="0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 applyProtection="1">
      <alignment vertical="center" wrapText="1"/>
      <protection locked="0"/>
    </xf>
    <xf numFmtId="164" fontId="26" fillId="0" borderId="1" xfId="0" applyNumberFormat="1" applyFont="1" applyFill="1" applyBorder="1" applyAlignment="1" applyProtection="1">
      <alignment vertical="center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Fill="1" applyBorder="1" applyAlignment="1" applyProtection="1">
      <alignment vertical="center"/>
      <protection locked="0"/>
    </xf>
    <xf numFmtId="1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4" xfId="0" applyNumberFormat="1" applyFont="1" applyFill="1" applyBorder="1" applyAlignment="1" applyProtection="1">
      <alignment horizontal="center" vertical="center" wrapText="1"/>
      <protection/>
    </xf>
    <xf numFmtId="49" fontId="1" fillId="4" borderId="25" xfId="0" applyNumberFormat="1" applyFont="1" applyFill="1" applyBorder="1" applyAlignment="1" applyProtection="1">
      <alignment horizontal="center" vertical="center" wrapText="1"/>
      <protection/>
    </xf>
    <xf numFmtId="1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24" xfId="0" applyNumberFormat="1" applyFont="1" applyFill="1" applyBorder="1" applyAlignment="1" applyProtection="1">
      <alignment horizontal="center" vertical="center" wrapText="1"/>
      <protection/>
    </xf>
    <xf numFmtId="1" fontId="1" fillId="4" borderId="25" xfId="0" applyNumberFormat="1" applyFont="1" applyFill="1" applyBorder="1" applyAlignment="1" applyProtection="1">
      <alignment horizontal="center" vertical="center" wrapText="1"/>
      <protection/>
    </xf>
    <xf numFmtId="1" fontId="1" fillId="4" borderId="26" xfId="0" applyNumberFormat="1" applyFont="1" applyFill="1" applyBorder="1" applyAlignment="1" applyProtection="1">
      <alignment horizontal="center" vertical="center" wrapText="1"/>
      <protection/>
    </xf>
    <xf numFmtId="164" fontId="5" fillId="3" borderId="10" xfId="0" applyNumberFormat="1" applyFont="1" applyFill="1" applyBorder="1" applyAlignment="1" applyProtection="1">
      <alignment horizontal="left" vertical="center"/>
      <protection locked="0"/>
    </xf>
    <xf numFmtId="0" fontId="21" fillId="0" borderId="14" xfId="0" applyFont="1" applyBorder="1"/>
    <xf numFmtId="164" fontId="22" fillId="0" borderId="16" xfId="0" applyNumberFormat="1" applyFont="1" applyBorder="1"/>
    <xf numFmtId="164" fontId="22" fillId="5" borderId="15" xfId="0" applyNumberFormat="1" applyFont="1" applyFill="1" applyBorder="1" applyProtection="1">
      <protection locked="0"/>
    </xf>
    <xf numFmtId="164" fontId="22" fillId="5" borderId="16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21" fillId="6" borderId="2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21" xfId="0" applyFont="1" applyFill="1" applyBorder="1" applyAlignment="1" applyProtection="1">
      <alignment horizontal="center" vertical="center"/>
      <protection locked="0"/>
    </xf>
    <xf numFmtId="164" fontId="5" fillId="3" borderId="10" xfId="0" applyNumberFormat="1" applyFont="1" applyFill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dcinema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4"/>
  <sheetViews>
    <sheetView view="pageBreakPreview" zoomScale="90" zoomScaleSheetLayoutView="90" workbookViewId="0" topLeftCell="A10">
      <selection activeCell="A7" sqref="A7:B7"/>
    </sheetView>
  </sheetViews>
  <sheetFormatPr defaultColWidth="9.00390625" defaultRowHeight="12.75"/>
  <cols>
    <col min="1" max="1" width="99.625" style="0" customWidth="1"/>
    <col min="2" max="2" width="16.25390625" style="0" customWidth="1"/>
  </cols>
  <sheetData>
    <row r="2" spans="1:2" ht="12.75">
      <c r="A2" s="29"/>
      <c r="B2" s="38" t="s">
        <v>80</v>
      </c>
    </row>
    <row r="3" spans="1:2" ht="12.75">
      <c r="A3" s="28"/>
      <c r="B3" s="36" t="s">
        <v>81</v>
      </c>
    </row>
    <row r="4" spans="1:2" ht="12.75">
      <c r="A4" s="27"/>
      <c r="B4" s="36" t="s">
        <v>82</v>
      </c>
    </row>
    <row r="5" spans="1:2" ht="12.75" customHeight="1">
      <c r="A5" s="27"/>
      <c r="B5" s="37" t="s">
        <v>83</v>
      </c>
    </row>
    <row r="6" spans="1:2" ht="63" customHeight="1">
      <c r="A6" s="27"/>
      <c r="B6" s="37"/>
    </row>
    <row r="7" spans="1:2" ht="26.25">
      <c r="A7" s="86" t="s">
        <v>173</v>
      </c>
      <c r="B7" s="86"/>
    </row>
    <row r="8" spans="1:2" ht="26.25">
      <c r="A8" s="86" t="s">
        <v>79</v>
      </c>
      <c r="B8" s="86"/>
    </row>
    <row r="9" spans="1:2" ht="26.25">
      <c r="A9" s="86" t="s">
        <v>172</v>
      </c>
      <c r="B9" s="86"/>
    </row>
    <row r="10" ht="26.25">
      <c r="B10" s="26"/>
    </row>
    <row r="11" spans="1:2" ht="26.25">
      <c r="A11" s="87" t="s">
        <v>69</v>
      </c>
      <c r="B11" s="87"/>
    </row>
    <row r="12" spans="1:2" ht="26.25">
      <c r="A12" s="87" t="s">
        <v>70</v>
      </c>
      <c r="B12" s="87"/>
    </row>
    <row r="13" ht="216" customHeight="1" thickBot="1"/>
    <row r="14" spans="1:2" ht="35.25" customHeight="1" thickBot="1">
      <c r="A14" s="30" t="s">
        <v>71</v>
      </c>
      <c r="B14" s="31" t="s">
        <v>72</v>
      </c>
    </row>
    <row r="15" spans="1:2" ht="15" thickBot="1">
      <c r="A15" s="88" t="s">
        <v>76</v>
      </c>
      <c r="B15" s="88"/>
    </row>
    <row r="16" spans="1:2" ht="32.25" customHeight="1">
      <c r="A16" s="91" t="s">
        <v>77</v>
      </c>
      <c r="B16" s="92"/>
    </row>
    <row r="17" spans="1:2" ht="32.25" customHeight="1">
      <c r="A17" s="93" t="s">
        <v>84</v>
      </c>
      <c r="B17" s="94"/>
    </row>
    <row r="18" spans="1:2" ht="32.25" customHeight="1">
      <c r="A18" s="93" t="s">
        <v>85</v>
      </c>
      <c r="B18" s="94"/>
    </row>
    <row r="19" spans="1:2" ht="32.25" customHeight="1">
      <c r="A19" s="89" t="s">
        <v>154</v>
      </c>
      <c r="B19" s="95"/>
    </row>
    <row r="20" spans="1:2" ht="27.75" customHeight="1">
      <c r="A20" s="89" t="s">
        <v>170</v>
      </c>
      <c r="B20" s="95"/>
    </row>
    <row r="21" spans="1:2" ht="29.25" customHeight="1">
      <c r="A21" s="32" t="s">
        <v>143</v>
      </c>
      <c r="B21" s="33" t="s">
        <v>171</v>
      </c>
    </row>
    <row r="22" spans="1:2" ht="29.25" customHeight="1">
      <c r="A22" s="32" t="s">
        <v>86</v>
      </c>
      <c r="B22" s="33" t="s">
        <v>73</v>
      </c>
    </row>
    <row r="23" spans="1:2" ht="15" customHeight="1">
      <c r="A23" s="89" t="s">
        <v>78</v>
      </c>
      <c r="B23" s="34" t="s">
        <v>74</v>
      </c>
    </row>
    <row r="24" spans="1:2" ht="13.5" thickBot="1">
      <c r="A24" s="90"/>
      <c r="B24" s="35" t="s">
        <v>75</v>
      </c>
    </row>
  </sheetData>
  <mergeCells count="12">
    <mergeCell ref="A23:A24"/>
    <mergeCell ref="A16:B16"/>
    <mergeCell ref="A17:B17"/>
    <mergeCell ref="A18:B18"/>
    <mergeCell ref="A19:B19"/>
    <mergeCell ref="A20:B20"/>
    <mergeCell ref="A7:B7"/>
    <mergeCell ref="A8:B8"/>
    <mergeCell ref="A11:B11"/>
    <mergeCell ref="A12:B12"/>
    <mergeCell ref="A15:B15"/>
    <mergeCell ref="A9:B9"/>
  </mergeCells>
  <hyperlinks>
    <hyperlink ref="B5" r:id="rId1" display="mailto:jan@dcinema.cz"/>
  </hyperlink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C32"/>
  <sheetViews>
    <sheetView view="pageBreakPreview" zoomScale="90" zoomScaleSheetLayoutView="90" workbookViewId="0" topLeftCell="A10">
      <selection activeCell="A38" sqref="A38"/>
    </sheetView>
  </sheetViews>
  <sheetFormatPr defaultColWidth="9.00390625" defaultRowHeight="12.75"/>
  <cols>
    <col min="1" max="1" width="75.25390625" style="0" customWidth="1"/>
    <col min="2" max="2" width="21.25390625" style="19" customWidth="1"/>
    <col min="3" max="3" width="21.25390625" style="0" customWidth="1"/>
  </cols>
  <sheetData>
    <row r="6" spans="1:3" ht="32.25" customHeight="1">
      <c r="A6" s="86" t="s">
        <v>173</v>
      </c>
      <c r="B6" s="86"/>
      <c r="C6" s="86"/>
    </row>
    <row r="7" spans="1:3" ht="32.25" customHeight="1">
      <c r="A7" s="86" t="s">
        <v>79</v>
      </c>
      <c r="B7" s="86"/>
      <c r="C7" s="86"/>
    </row>
    <row r="8" spans="1:3" ht="26.25">
      <c r="A8" s="86" t="s">
        <v>196</v>
      </c>
      <c r="B8" s="86"/>
      <c r="C8" s="86"/>
    </row>
    <row r="9" ht="48" customHeight="1">
      <c r="B9"/>
    </row>
    <row r="10" spans="1:3" ht="26.25" customHeight="1">
      <c r="A10" s="87" t="s">
        <v>69</v>
      </c>
      <c r="B10" s="87"/>
      <c r="C10" s="87"/>
    </row>
    <row r="11" spans="1:3" ht="26.25" customHeight="1">
      <c r="A11" s="87" t="s">
        <v>70</v>
      </c>
      <c r="B11" s="87"/>
      <c r="C11" s="87"/>
    </row>
    <row r="12" ht="152.25" customHeight="1"/>
    <row r="13" spans="1:3" ht="38.25" customHeight="1">
      <c r="A13" s="99" t="s">
        <v>122</v>
      </c>
      <c r="B13" s="99"/>
      <c r="C13" s="99"/>
    </row>
    <row r="14" ht="12.75">
      <c r="A14" s="61"/>
    </row>
    <row r="15" ht="12.75">
      <c r="A15" s="61"/>
    </row>
    <row r="16" ht="12.75">
      <c r="A16" s="61"/>
    </row>
    <row r="17" ht="12.75">
      <c r="A17" s="61"/>
    </row>
    <row r="18" spans="1:3" ht="15.75" thickBot="1">
      <c r="A18" s="46"/>
      <c r="B18" s="47"/>
      <c r="C18" s="48"/>
    </row>
    <row r="19" spans="1:3" ht="15.75">
      <c r="A19" s="96" t="s">
        <v>12</v>
      </c>
      <c r="B19" s="97"/>
      <c r="C19" s="98"/>
    </row>
    <row r="20" spans="1:3" ht="15">
      <c r="A20" s="39"/>
      <c r="B20" s="40"/>
      <c r="C20" s="41"/>
    </row>
    <row r="21" spans="1:3" ht="15.75">
      <c r="A21" s="55" t="s">
        <v>156</v>
      </c>
      <c r="B21" s="40">
        <f>'2NP_2.25 Děkanát'!F47</f>
        <v>0</v>
      </c>
      <c r="C21" s="42">
        <f aca="true" t="shared" si="0" ref="C21">B21*1.21</f>
        <v>0</v>
      </c>
    </row>
    <row r="22" spans="1:3" ht="15.75" thickBot="1">
      <c r="A22" s="43"/>
      <c r="B22" s="44"/>
      <c r="C22" s="45"/>
    </row>
    <row r="23" spans="1:3" ht="15.75">
      <c r="A23" s="96" t="s">
        <v>17</v>
      </c>
      <c r="B23" s="97"/>
      <c r="C23" s="98"/>
    </row>
    <row r="24" spans="1:3" ht="15">
      <c r="A24" s="39"/>
      <c r="B24" s="40"/>
      <c r="C24" s="41"/>
    </row>
    <row r="25" spans="1:3" ht="15.75">
      <c r="A25" s="39" t="s">
        <v>155</v>
      </c>
      <c r="B25" s="40">
        <f>'3NP_3.05'!F47</f>
        <v>0</v>
      </c>
      <c r="C25" s="42">
        <f aca="true" t="shared" si="1" ref="C25:C26">B25*1.21</f>
        <v>0</v>
      </c>
    </row>
    <row r="26" spans="1:3" ht="15.75">
      <c r="A26" s="55" t="s">
        <v>144</v>
      </c>
      <c r="B26" s="40">
        <f>'3NP_3.32 Aula'!F65</f>
        <v>0</v>
      </c>
      <c r="C26" s="42">
        <f t="shared" si="1"/>
        <v>0</v>
      </c>
    </row>
    <row r="27" spans="1:3" ht="16.5" thickBot="1">
      <c r="A27" s="81"/>
      <c r="B27" s="44"/>
      <c r="C27" s="82"/>
    </row>
    <row r="28" spans="1:3" ht="15.75">
      <c r="A28" s="96" t="s">
        <v>197</v>
      </c>
      <c r="B28" s="97"/>
      <c r="C28" s="98"/>
    </row>
    <row r="29" spans="1:3" ht="15.75">
      <c r="A29" s="81"/>
      <c r="B29" s="44"/>
      <c r="C29" s="82"/>
    </row>
    <row r="30" spans="1:3" ht="15.75">
      <c r="A30" s="81" t="s">
        <v>198</v>
      </c>
      <c r="B30" s="83" t="s">
        <v>195</v>
      </c>
      <c r="C30" s="84"/>
    </row>
    <row r="31" spans="1:3" ht="15.75" thickBot="1">
      <c r="A31" s="46"/>
      <c r="B31" s="47"/>
      <c r="C31" s="48"/>
    </row>
    <row r="32" spans="1:3" ht="18.75" thickBot="1">
      <c r="A32" s="49" t="s">
        <v>18</v>
      </c>
      <c r="B32" s="50">
        <f>SUM(B18:B31)</f>
        <v>0</v>
      </c>
      <c r="C32" s="50">
        <f>SUM(C18:C31)</f>
        <v>0</v>
      </c>
    </row>
  </sheetData>
  <mergeCells count="9">
    <mergeCell ref="A28:C28"/>
    <mergeCell ref="A19:C19"/>
    <mergeCell ref="A23:C23"/>
    <mergeCell ref="A6:C6"/>
    <mergeCell ref="A7:C7"/>
    <mergeCell ref="A10:C10"/>
    <mergeCell ref="A11:C11"/>
    <mergeCell ref="A13:C13"/>
    <mergeCell ref="A8:C8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84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view="pageBreakPreview" zoomScale="90" zoomScaleSheetLayoutView="90" workbookViewId="0" topLeftCell="A1">
      <selection activeCell="B16" sqref="B16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6.75390625" style="7" customWidth="1"/>
    <col min="4" max="4" width="17.125" style="1" customWidth="1"/>
    <col min="5" max="5" width="12.25390625" style="7" customWidth="1"/>
    <col min="6" max="6" width="20.00390625" style="2" customWidth="1"/>
    <col min="7" max="16384" width="9.125" style="2" customWidth="1"/>
  </cols>
  <sheetData>
    <row r="1" spans="1:6" ht="24" thickBot="1">
      <c r="A1" s="104" t="s">
        <v>157</v>
      </c>
      <c r="B1" s="104"/>
      <c r="C1" s="104"/>
      <c r="D1" s="104"/>
      <c r="E1" s="104"/>
      <c r="F1" s="104"/>
    </row>
    <row r="2" spans="1:6" ht="19.5" thickBot="1" thickTop="1">
      <c r="A2" s="105"/>
      <c r="B2" s="105"/>
      <c r="C2" s="105"/>
      <c r="D2" s="105"/>
      <c r="E2" s="105"/>
      <c r="F2" s="105"/>
    </row>
    <row r="3" spans="1:6" s="3" customFormat="1" ht="15">
      <c r="A3" s="11" t="s">
        <v>0</v>
      </c>
      <c r="B3" s="12" t="s">
        <v>1</v>
      </c>
      <c r="C3" s="70" t="s">
        <v>191</v>
      </c>
      <c r="D3" s="13" t="s">
        <v>6</v>
      </c>
      <c r="E3" s="13" t="s">
        <v>4</v>
      </c>
      <c r="F3" s="16" t="s">
        <v>7</v>
      </c>
    </row>
    <row r="4" spans="1:6" ht="15.75">
      <c r="A4" s="100" t="s">
        <v>46</v>
      </c>
      <c r="B4" s="101"/>
      <c r="C4" s="101"/>
      <c r="D4" s="101"/>
      <c r="E4" s="101"/>
      <c r="F4" s="102"/>
    </row>
    <row r="5" spans="1:6" s="4" customFormat="1" ht="47.25" customHeight="1">
      <c r="A5" s="14" t="s">
        <v>47</v>
      </c>
      <c r="B5" s="8" t="s">
        <v>210</v>
      </c>
      <c r="C5" s="71"/>
      <c r="D5" s="9"/>
      <c r="E5" s="10" t="s">
        <v>3</v>
      </c>
      <c r="F5" s="15">
        <f aca="true" t="shared" si="0" ref="F5:F6">E5*D5</f>
        <v>0</v>
      </c>
    </row>
    <row r="6" spans="1:6" s="4" customFormat="1" ht="18.75" customHeight="1">
      <c r="A6" s="14" t="s">
        <v>48</v>
      </c>
      <c r="B6" s="8" t="s">
        <v>49</v>
      </c>
      <c r="C6" s="73" t="s">
        <v>192</v>
      </c>
      <c r="D6" s="9"/>
      <c r="E6" s="10" t="s">
        <v>3</v>
      </c>
      <c r="F6" s="15">
        <f t="shared" si="0"/>
        <v>0</v>
      </c>
    </row>
    <row r="7" spans="1:6" s="4" customFormat="1" ht="15.75">
      <c r="A7" s="100" t="s">
        <v>35</v>
      </c>
      <c r="B7" s="101"/>
      <c r="C7" s="101"/>
      <c r="D7" s="101"/>
      <c r="E7" s="101"/>
      <c r="F7" s="102"/>
    </row>
    <row r="8" spans="1:6" s="4" customFormat="1" ht="53.25">
      <c r="A8" s="14" t="s">
        <v>19</v>
      </c>
      <c r="B8" s="23" t="s">
        <v>206</v>
      </c>
      <c r="C8" s="71"/>
      <c r="D8" s="9"/>
      <c r="E8" s="10" t="s">
        <v>2</v>
      </c>
      <c r="F8" s="15">
        <f aca="true" t="shared" si="1" ref="F8:F36">E8*D8</f>
        <v>0</v>
      </c>
    </row>
    <row r="9" spans="1:6" s="4" customFormat="1" ht="38.25">
      <c r="A9" s="14" t="s">
        <v>20</v>
      </c>
      <c r="B9" s="8" t="s">
        <v>169</v>
      </c>
      <c r="C9" s="71"/>
      <c r="D9" s="9"/>
      <c r="E9" s="10" t="s">
        <v>2</v>
      </c>
      <c r="F9" s="15">
        <f t="shared" si="1"/>
        <v>0</v>
      </c>
    </row>
    <row r="10" spans="1:6" s="4" customFormat="1" ht="51">
      <c r="A10" s="14" t="s">
        <v>142</v>
      </c>
      <c r="B10" s="8" t="s">
        <v>207</v>
      </c>
      <c r="C10" s="71"/>
      <c r="D10" s="9"/>
      <c r="E10" s="10" t="s">
        <v>2</v>
      </c>
      <c r="F10" s="15">
        <f t="shared" si="1"/>
        <v>0</v>
      </c>
    </row>
    <row r="11" spans="1:6" s="4" customFormat="1" ht="25.5">
      <c r="A11" s="14" t="s">
        <v>51</v>
      </c>
      <c r="B11" s="8" t="s">
        <v>202</v>
      </c>
      <c r="C11" s="71"/>
      <c r="D11" s="9"/>
      <c r="E11" s="10" t="s">
        <v>44</v>
      </c>
      <c r="F11" s="15">
        <f t="shared" si="1"/>
        <v>0</v>
      </c>
    </row>
    <row r="12" spans="1:6" s="4" customFormat="1" ht="25.5">
      <c r="A12" s="14" t="s">
        <v>104</v>
      </c>
      <c r="B12" s="8" t="s">
        <v>105</v>
      </c>
      <c r="C12" s="73" t="s">
        <v>192</v>
      </c>
      <c r="D12" s="9"/>
      <c r="E12" s="10" t="s">
        <v>2</v>
      </c>
      <c r="F12" s="15">
        <f t="shared" si="1"/>
        <v>0</v>
      </c>
    </row>
    <row r="13" spans="1:6" s="4" customFormat="1" ht="25.5">
      <c r="A13" s="14" t="s">
        <v>52</v>
      </c>
      <c r="B13" s="8" t="s">
        <v>61</v>
      </c>
      <c r="C13" s="73" t="s">
        <v>192</v>
      </c>
      <c r="D13" s="9"/>
      <c r="E13" s="10" t="s">
        <v>2</v>
      </c>
      <c r="F13" s="15">
        <f t="shared" si="1"/>
        <v>0</v>
      </c>
    </row>
    <row r="14" spans="1:6" s="4" customFormat="1" ht="51">
      <c r="A14" s="14" t="s">
        <v>45</v>
      </c>
      <c r="B14" s="23" t="s">
        <v>203</v>
      </c>
      <c r="C14" s="71"/>
      <c r="D14" s="9"/>
      <c r="E14" s="10" t="s">
        <v>2</v>
      </c>
      <c r="F14" s="15">
        <f aca="true" t="shared" si="2" ref="F14">E14*D14</f>
        <v>0</v>
      </c>
    </row>
    <row r="15" spans="1:6" s="4" customFormat="1" ht="30" customHeight="1">
      <c r="A15" s="25" t="s">
        <v>67</v>
      </c>
      <c r="B15" s="8" t="s">
        <v>68</v>
      </c>
      <c r="C15" s="71"/>
      <c r="D15" s="9"/>
      <c r="E15" s="10" t="s">
        <v>2</v>
      </c>
      <c r="F15" s="15">
        <f aca="true" t="shared" si="3" ref="F15">E15*D15</f>
        <v>0</v>
      </c>
    </row>
    <row r="16" spans="1:6" s="4" customFormat="1" ht="25.5">
      <c r="A16" s="14" t="s">
        <v>22</v>
      </c>
      <c r="B16" s="8" t="s">
        <v>221</v>
      </c>
      <c r="C16" s="71"/>
      <c r="D16" s="9"/>
      <c r="E16" s="10" t="s">
        <v>2</v>
      </c>
      <c r="F16" s="15">
        <f t="shared" si="1"/>
        <v>0</v>
      </c>
    </row>
    <row r="17" spans="1:6" s="4" customFormat="1" ht="45.75" customHeight="1">
      <c r="A17" s="14" t="s">
        <v>10</v>
      </c>
      <c r="B17" s="8" t="s">
        <v>201</v>
      </c>
      <c r="C17" s="71"/>
      <c r="D17" s="9"/>
      <c r="E17" s="10" t="s">
        <v>3</v>
      </c>
      <c r="F17" s="15">
        <f t="shared" si="1"/>
        <v>0</v>
      </c>
    </row>
    <row r="18" spans="1:6" s="4" customFormat="1" ht="51">
      <c r="A18" s="14" t="s">
        <v>29</v>
      </c>
      <c r="B18" s="8" t="s">
        <v>199</v>
      </c>
      <c r="C18" s="73" t="s">
        <v>192</v>
      </c>
      <c r="D18" s="9"/>
      <c r="E18" s="10" t="s">
        <v>2</v>
      </c>
      <c r="F18" s="15">
        <f t="shared" si="1"/>
        <v>0</v>
      </c>
    </row>
    <row r="19" spans="1:6" s="4" customFormat="1" ht="15.75">
      <c r="A19" s="100" t="s">
        <v>126</v>
      </c>
      <c r="B19" s="101"/>
      <c r="C19" s="101"/>
      <c r="D19" s="101"/>
      <c r="E19" s="101"/>
      <c r="F19" s="102"/>
    </row>
    <row r="20" spans="1:6" s="4" customFormat="1" ht="63.75">
      <c r="A20" s="51" t="s">
        <v>123</v>
      </c>
      <c r="B20" s="52" t="s">
        <v>175</v>
      </c>
      <c r="C20" s="72"/>
      <c r="D20" s="53"/>
      <c r="E20" s="24" t="s">
        <v>2</v>
      </c>
      <c r="F20" s="15">
        <f t="shared" si="1"/>
        <v>0</v>
      </c>
    </row>
    <row r="21" spans="1:6" s="4" customFormat="1" ht="25.5">
      <c r="A21" s="62" t="s">
        <v>125</v>
      </c>
      <c r="B21" s="52" t="s">
        <v>124</v>
      </c>
      <c r="C21" s="74" t="s">
        <v>192</v>
      </c>
      <c r="D21" s="53"/>
      <c r="E21" s="24" t="s">
        <v>3</v>
      </c>
      <c r="F21" s="15">
        <f t="shared" si="1"/>
        <v>0</v>
      </c>
    </row>
    <row r="22" spans="1:6" s="4" customFormat="1" ht="102">
      <c r="A22" s="63" t="s">
        <v>130</v>
      </c>
      <c r="B22" s="52" t="s">
        <v>131</v>
      </c>
      <c r="C22" s="72"/>
      <c r="D22" s="53"/>
      <c r="E22" s="24" t="s">
        <v>2</v>
      </c>
      <c r="F22" s="15">
        <f t="shared" si="1"/>
        <v>0</v>
      </c>
    </row>
    <row r="23" spans="1:6" s="4" customFormat="1" ht="63.75">
      <c r="A23" s="63" t="s">
        <v>129</v>
      </c>
      <c r="B23" s="52" t="s">
        <v>128</v>
      </c>
      <c r="C23" s="72"/>
      <c r="D23" s="53"/>
      <c r="E23" s="24" t="s">
        <v>2</v>
      </c>
      <c r="F23" s="15">
        <f t="shared" si="1"/>
        <v>0</v>
      </c>
    </row>
    <row r="24" spans="1:6" s="4" customFormat="1" ht="102">
      <c r="A24" s="63" t="s">
        <v>132</v>
      </c>
      <c r="B24" s="85" t="s">
        <v>200</v>
      </c>
      <c r="C24" s="72"/>
      <c r="D24" s="53"/>
      <c r="E24" s="24" t="s">
        <v>14</v>
      </c>
      <c r="F24" s="15">
        <f t="shared" si="1"/>
        <v>0</v>
      </c>
    </row>
    <row r="25" spans="1:6" s="4" customFormat="1" ht="25.5">
      <c r="A25" s="14" t="s">
        <v>119</v>
      </c>
      <c r="B25" s="8" t="s">
        <v>134</v>
      </c>
      <c r="C25" s="73" t="s">
        <v>192</v>
      </c>
      <c r="D25" s="9"/>
      <c r="E25" s="10" t="s">
        <v>2</v>
      </c>
      <c r="F25" s="15">
        <f t="shared" si="1"/>
        <v>0</v>
      </c>
    </row>
    <row r="26" spans="1:6" s="4" customFormat="1" ht="25.5">
      <c r="A26" s="51" t="s">
        <v>95</v>
      </c>
      <c r="B26" s="52" t="s">
        <v>145</v>
      </c>
      <c r="C26" s="74" t="s">
        <v>192</v>
      </c>
      <c r="D26" s="53"/>
      <c r="E26" s="24" t="s">
        <v>2</v>
      </c>
      <c r="F26" s="15">
        <f t="shared" si="1"/>
        <v>0</v>
      </c>
    </row>
    <row r="27" spans="1:6" s="4" customFormat="1" ht="15.75">
      <c r="A27" s="100" t="s">
        <v>50</v>
      </c>
      <c r="B27" s="101"/>
      <c r="C27" s="101"/>
      <c r="D27" s="101"/>
      <c r="E27" s="101"/>
      <c r="F27" s="102"/>
    </row>
    <row r="28" spans="1:6" s="4" customFormat="1" ht="79.5" customHeight="1">
      <c r="A28" s="14" t="s">
        <v>24</v>
      </c>
      <c r="B28" s="23" t="s">
        <v>212</v>
      </c>
      <c r="C28" s="71"/>
      <c r="D28" s="9"/>
      <c r="E28" s="10" t="s">
        <v>2</v>
      </c>
      <c r="F28" s="15">
        <f t="shared" si="1"/>
        <v>0</v>
      </c>
    </row>
    <row r="29" spans="1:6" s="4" customFormat="1" ht="51">
      <c r="A29" s="14" t="s">
        <v>36</v>
      </c>
      <c r="B29" s="23" t="s">
        <v>211</v>
      </c>
      <c r="C29" s="71"/>
      <c r="D29" s="9"/>
      <c r="E29" s="10" t="s">
        <v>2</v>
      </c>
      <c r="F29" s="15">
        <f t="shared" si="1"/>
        <v>0</v>
      </c>
    </row>
    <row r="30" spans="1:6" s="4" customFormat="1" ht="38.25">
      <c r="A30" s="14" t="s">
        <v>16</v>
      </c>
      <c r="B30" s="23" t="s">
        <v>213</v>
      </c>
      <c r="C30" s="73" t="s">
        <v>192</v>
      </c>
      <c r="D30" s="9"/>
      <c r="E30" s="10" t="s">
        <v>2</v>
      </c>
      <c r="F30" s="15">
        <f t="shared" si="1"/>
        <v>0</v>
      </c>
    </row>
    <row r="31" spans="1:6" s="4" customFormat="1" ht="38.25">
      <c r="A31" s="14" t="s">
        <v>26</v>
      </c>
      <c r="B31" s="23" t="s">
        <v>214</v>
      </c>
      <c r="C31" s="73" t="s">
        <v>192</v>
      </c>
      <c r="D31" s="9"/>
      <c r="E31" s="10" t="s">
        <v>14</v>
      </c>
      <c r="F31" s="15">
        <f t="shared" si="1"/>
        <v>0</v>
      </c>
    </row>
    <row r="32" spans="1:6" s="4" customFormat="1" ht="15.75">
      <c r="A32" s="100" t="s">
        <v>21</v>
      </c>
      <c r="B32" s="101"/>
      <c r="C32" s="101"/>
      <c r="D32" s="101"/>
      <c r="E32" s="101"/>
      <c r="F32" s="102"/>
    </row>
    <row r="33" spans="1:6" s="4" customFormat="1" ht="25.5">
      <c r="A33" s="14" t="s">
        <v>27</v>
      </c>
      <c r="B33" s="8" t="s">
        <v>31</v>
      </c>
      <c r="C33" s="73" t="s">
        <v>192</v>
      </c>
      <c r="D33" s="9"/>
      <c r="E33" s="10" t="s">
        <v>62</v>
      </c>
      <c r="F33" s="15">
        <f t="shared" si="1"/>
        <v>0</v>
      </c>
    </row>
    <row r="34" spans="1:6" s="4" customFormat="1" ht="12.75">
      <c r="A34" s="14" t="s">
        <v>37</v>
      </c>
      <c r="B34" s="8" t="s">
        <v>94</v>
      </c>
      <c r="C34" s="73" t="s">
        <v>192</v>
      </c>
      <c r="D34" s="9"/>
      <c r="E34" s="10" t="s">
        <v>146</v>
      </c>
      <c r="F34" s="15">
        <f t="shared" si="1"/>
        <v>0</v>
      </c>
    </row>
    <row r="35" spans="1:6" s="4" customFormat="1" ht="12.75">
      <c r="A35" s="51" t="s">
        <v>100</v>
      </c>
      <c r="B35" s="52" t="s">
        <v>101</v>
      </c>
      <c r="C35" s="73" t="s">
        <v>192</v>
      </c>
      <c r="D35" s="53"/>
      <c r="E35" s="10" t="s">
        <v>147</v>
      </c>
      <c r="F35" s="15">
        <f t="shared" si="1"/>
        <v>0</v>
      </c>
    </row>
    <row r="36" spans="1:6" s="4" customFormat="1" ht="12.75">
      <c r="A36" s="51" t="s">
        <v>99</v>
      </c>
      <c r="B36" s="52" t="s">
        <v>106</v>
      </c>
      <c r="C36" s="73" t="s">
        <v>192</v>
      </c>
      <c r="D36" s="53"/>
      <c r="E36" s="10" t="s">
        <v>147</v>
      </c>
      <c r="F36" s="15">
        <f t="shared" si="1"/>
        <v>0</v>
      </c>
    </row>
    <row r="37" spans="1:6" s="4" customFormat="1" ht="15.75">
      <c r="A37" s="100" t="s">
        <v>28</v>
      </c>
      <c r="B37" s="101"/>
      <c r="C37" s="101"/>
      <c r="D37" s="101"/>
      <c r="E37" s="101"/>
      <c r="F37" s="102"/>
    </row>
    <row r="38" spans="1:6" s="4" customFormat="1" ht="38.25">
      <c r="A38" s="64" t="s">
        <v>33</v>
      </c>
      <c r="B38" s="65" t="s">
        <v>92</v>
      </c>
      <c r="C38" s="73" t="s">
        <v>192</v>
      </c>
      <c r="D38" s="66"/>
      <c r="E38" s="67" t="s">
        <v>2</v>
      </c>
      <c r="F38" s="68">
        <f aca="true" t="shared" si="4" ref="F38:F46">E38*D38</f>
        <v>0</v>
      </c>
    </row>
    <row r="39" spans="1:6" s="4" customFormat="1" ht="12.75">
      <c r="A39" s="64" t="s">
        <v>179</v>
      </c>
      <c r="B39" s="65" t="s">
        <v>176</v>
      </c>
      <c r="C39" s="73" t="s">
        <v>192</v>
      </c>
      <c r="D39" s="66"/>
      <c r="E39" s="67" t="s">
        <v>2</v>
      </c>
      <c r="F39" s="68">
        <f t="shared" si="4"/>
        <v>0</v>
      </c>
    </row>
    <row r="40" spans="1:6" s="4" customFormat="1" ht="12.75">
      <c r="A40" s="64" t="s">
        <v>177</v>
      </c>
      <c r="B40" s="65" t="s">
        <v>180</v>
      </c>
      <c r="C40" s="73" t="s">
        <v>192</v>
      </c>
      <c r="D40" s="66"/>
      <c r="E40" s="67" t="s">
        <v>2</v>
      </c>
      <c r="F40" s="68">
        <f t="shared" si="4"/>
        <v>0</v>
      </c>
    </row>
    <row r="41" spans="1:6" s="4" customFormat="1" ht="12.75">
      <c r="A41" s="64" t="s">
        <v>178</v>
      </c>
      <c r="B41" s="65" t="s">
        <v>181</v>
      </c>
      <c r="C41" s="73" t="s">
        <v>192</v>
      </c>
      <c r="D41" s="66"/>
      <c r="E41" s="67" t="s">
        <v>2</v>
      </c>
      <c r="F41" s="68">
        <f t="shared" si="4"/>
        <v>0</v>
      </c>
    </row>
    <row r="42" spans="1:6" s="4" customFormat="1" ht="15" customHeight="1">
      <c r="A42" s="64" t="s">
        <v>182</v>
      </c>
      <c r="B42" s="65" t="s">
        <v>183</v>
      </c>
      <c r="C42" s="73" t="s">
        <v>192</v>
      </c>
      <c r="D42" s="66"/>
      <c r="E42" s="67" t="s">
        <v>2</v>
      </c>
      <c r="F42" s="68">
        <f t="shared" si="4"/>
        <v>0</v>
      </c>
    </row>
    <row r="43" spans="1:6" s="4" customFormat="1" ht="15" customHeight="1">
      <c r="A43" s="64" t="s">
        <v>184</v>
      </c>
      <c r="B43" s="65" t="s">
        <v>185</v>
      </c>
      <c r="C43" s="73" t="s">
        <v>192</v>
      </c>
      <c r="D43" s="66"/>
      <c r="E43" s="67" t="s">
        <v>2</v>
      </c>
      <c r="F43" s="68">
        <f t="shared" si="4"/>
        <v>0</v>
      </c>
    </row>
    <row r="44" spans="1:6" s="4" customFormat="1" ht="15" customHeight="1">
      <c r="A44" s="64" t="s">
        <v>186</v>
      </c>
      <c r="B44" s="65" t="s">
        <v>187</v>
      </c>
      <c r="C44" s="73" t="s">
        <v>192</v>
      </c>
      <c r="D44" s="66"/>
      <c r="E44" s="67" t="s">
        <v>2</v>
      </c>
      <c r="F44" s="68">
        <f t="shared" si="4"/>
        <v>0</v>
      </c>
    </row>
    <row r="45" spans="1:6" s="4" customFormat="1" ht="12.75">
      <c r="A45" s="14" t="s">
        <v>34</v>
      </c>
      <c r="B45" s="8" t="s">
        <v>91</v>
      </c>
      <c r="C45" s="73" t="s">
        <v>192</v>
      </c>
      <c r="D45" s="9"/>
      <c r="E45" s="10" t="s">
        <v>2</v>
      </c>
      <c r="F45" s="15">
        <f t="shared" si="4"/>
        <v>0</v>
      </c>
    </row>
    <row r="46" spans="1:6" s="4" customFormat="1" ht="13.5" thickBot="1">
      <c r="A46" s="14" t="s">
        <v>89</v>
      </c>
      <c r="B46" s="8" t="s">
        <v>90</v>
      </c>
      <c r="C46" s="73" t="s">
        <v>192</v>
      </c>
      <c r="D46" s="9"/>
      <c r="E46" s="10" t="s">
        <v>2</v>
      </c>
      <c r="F46" s="15">
        <f t="shared" si="4"/>
        <v>0</v>
      </c>
    </row>
    <row r="47" spans="1:6" s="5" customFormat="1" ht="18.75" thickBot="1">
      <c r="A47" s="20"/>
      <c r="B47" s="21"/>
      <c r="C47" s="80"/>
      <c r="D47" s="103" t="s">
        <v>5</v>
      </c>
      <c r="E47" s="103"/>
      <c r="F47" s="22">
        <f>SUM(F5:F46)</f>
        <v>0</v>
      </c>
    </row>
  </sheetData>
  <mergeCells count="9">
    <mergeCell ref="A37:F37"/>
    <mergeCell ref="D47:E47"/>
    <mergeCell ref="A1:F1"/>
    <mergeCell ref="A2:F2"/>
    <mergeCell ref="A4:F4"/>
    <mergeCell ref="A7:F7"/>
    <mergeCell ref="A27:F27"/>
    <mergeCell ref="A32:F32"/>
    <mergeCell ref="A19:F19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view="pageBreakPreview" zoomScale="90" zoomScaleSheetLayoutView="90" workbookViewId="0" topLeftCell="A1">
      <selection activeCell="B17" sqref="B17"/>
    </sheetView>
  </sheetViews>
  <sheetFormatPr defaultColWidth="9.125" defaultRowHeight="12.75"/>
  <cols>
    <col min="1" max="1" width="16.00390625" style="6" customWidth="1"/>
    <col min="2" max="2" width="71.00390625" style="6" customWidth="1"/>
    <col min="3" max="3" width="17.625" style="60" customWidth="1"/>
    <col min="4" max="4" width="17.125" style="1" customWidth="1"/>
    <col min="5" max="5" width="8.00390625" style="60" customWidth="1"/>
    <col min="6" max="6" width="20.00390625" style="2" customWidth="1"/>
    <col min="7" max="16384" width="9.125" style="2" customWidth="1"/>
  </cols>
  <sheetData>
    <row r="1" spans="1:6" ht="24" thickBot="1">
      <c r="A1" s="104" t="s">
        <v>158</v>
      </c>
      <c r="B1" s="104"/>
      <c r="C1" s="104"/>
      <c r="D1" s="104"/>
      <c r="E1" s="104"/>
      <c r="F1" s="104"/>
    </row>
    <row r="2" spans="1:6" ht="19.5" thickBot="1" thickTop="1">
      <c r="A2" s="105"/>
      <c r="B2" s="105"/>
      <c r="C2" s="105"/>
      <c r="D2" s="105"/>
      <c r="E2" s="105"/>
      <c r="F2" s="105"/>
    </row>
    <row r="3" spans="1:6" s="3" customFormat="1" ht="25.5">
      <c r="A3" s="11" t="s">
        <v>0</v>
      </c>
      <c r="B3" s="12" t="s">
        <v>1</v>
      </c>
      <c r="C3" s="75" t="s">
        <v>191</v>
      </c>
      <c r="D3" s="13" t="s">
        <v>6</v>
      </c>
      <c r="E3" s="56" t="s">
        <v>4</v>
      </c>
      <c r="F3" s="16" t="s">
        <v>7</v>
      </c>
    </row>
    <row r="4" spans="1:6" ht="15.75">
      <c r="A4" s="100" t="s">
        <v>11</v>
      </c>
      <c r="B4" s="101"/>
      <c r="C4" s="101"/>
      <c r="D4" s="101"/>
      <c r="E4" s="101"/>
      <c r="F4" s="102"/>
    </row>
    <row r="5" spans="1:6" s="4" customFormat="1" ht="72.75" customHeight="1">
      <c r="A5" s="14" t="s">
        <v>8</v>
      </c>
      <c r="B5" s="23" t="s">
        <v>209</v>
      </c>
      <c r="C5" s="76"/>
      <c r="D5" s="9"/>
      <c r="E5" s="57" t="s">
        <v>2</v>
      </c>
      <c r="F5" s="15">
        <f aca="true" t="shared" si="0" ref="F5:F8">E5*D5</f>
        <v>0</v>
      </c>
    </row>
    <row r="6" spans="1:6" s="4" customFormat="1" ht="12.75">
      <c r="A6" s="14" t="s">
        <v>107</v>
      </c>
      <c r="B6" s="8" t="s">
        <v>108</v>
      </c>
      <c r="C6" s="77" t="s">
        <v>192</v>
      </c>
      <c r="D6" s="9"/>
      <c r="E6" s="57" t="s">
        <v>2</v>
      </c>
      <c r="F6" s="15">
        <f t="shared" si="0"/>
        <v>0</v>
      </c>
    </row>
    <row r="7" spans="1:6" s="4" customFormat="1" ht="54" customHeight="1">
      <c r="A7" s="14" t="s">
        <v>40</v>
      </c>
      <c r="B7" s="8" t="s">
        <v>204</v>
      </c>
      <c r="C7" s="76"/>
      <c r="D7" s="9"/>
      <c r="E7" s="57" t="s">
        <v>2</v>
      </c>
      <c r="F7" s="15">
        <f t="shared" si="0"/>
        <v>0</v>
      </c>
    </row>
    <row r="8" spans="1:6" s="4" customFormat="1" ht="36.75" customHeight="1">
      <c r="A8" s="14" t="s">
        <v>39</v>
      </c>
      <c r="B8" s="23" t="s">
        <v>189</v>
      </c>
      <c r="C8" s="76"/>
      <c r="D8" s="9"/>
      <c r="E8" s="57" t="s">
        <v>2</v>
      </c>
      <c r="F8" s="15">
        <f t="shared" si="0"/>
        <v>0</v>
      </c>
    </row>
    <row r="9" spans="1:6" s="4" customFormat="1" ht="15.75">
      <c r="A9" s="100" t="s">
        <v>35</v>
      </c>
      <c r="B9" s="101"/>
      <c r="C9" s="101"/>
      <c r="D9" s="101"/>
      <c r="E9" s="101"/>
      <c r="F9" s="102"/>
    </row>
    <row r="10" spans="1:6" s="4" customFormat="1" ht="38.25">
      <c r="A10" s="14" t="s">
        <v>19</v>
      </c>
      <c r="B10" s="8" t="s">
        <v>32</v>
      </c>
      <c r="C10" s="76"/>
      <c r="D10" s="9"/>
      <c r="E10" s="57">
        <v>1</v>
      </c>
      <c r="F10" s="15">
        <f aca="true" t="shared" si="1" ref="F10:F36">E10*D10</f>
        <v>0</v>
      </c>
    </row>
    <row r="11" spans="1:6" s="4" customFormat="1" ht="51">
      <c r="A11" s="14" t="s">
        <v>142</v>
      </c>
      <c r="B11" s="8" t="s">
        <v>207</v>
      </c>
      <c r="C11" s="76"/>
      <c r="D11" s="9"/>
      <c r="E11" s="57" t="s">
        <v>2</v>
      </c>
      <c r="F11" s="15">
        <f aca="true" t="shared" si="2" ref="F11">E11*D11</f>
        <v>0</v>
      </c>
    </row>
    <row r="12" spans="1:6" s="4" customFormat="1" ht="25.5">
      <c r="A12" s="14" t="s">
        <v>112</v>
      </c>
      <c r="B12" s="8" t="s">
        <v>174</v>
      </c>
      <c r="C12" s="76"/>
      <c r="D12" s="9"/>
      <c r="E12" s="57" t="s">
        <v>3</v>
      </c>
      <c r="F12" s="15">
        <f t="shared" si="1"/>
        <v>0</v>
      </c>
    </row>
    <row r="13" spans="1:6" s="4" customFormat="1" ht="25.5">
      <c r="A13" s="14" t="s">
        <v>111</v>
      </c>
      <c r="B13" s="8" t="s">
        <v>61</v>
      </c>
      <c r="C13" s="77" t="s">
        <v>192</v>
      </c>
      <c r="D13" s="9"/>
      <c r="E13" s="57" t="s">
        <v>2</v>
      </c>
      <c r="F13" s="15">
        <f t="shared" si="1"/>
        <v>0</v>
      </c>
    </row>
    <row r="14" spans="1:6" s="4" customFormat="1" ht="51">
      <c r="A14" s="14" t="s">
        <v>110</v>
      </c>
      <c r="B14" s="8" t="s">
        <v>215</v>
      </c>
      <c r="C14" s="76"/>
      <c r="D14" s="9"/>
      <c r="E14" s="57" t="s">
        <v>2</v>
      </c>
      <c r="F14" s="15">
        <f t="shared" si="1"/>
        <v>0</v>
      </c>
    </row>
    <row r="15" spans="1:6" s="4" customFormat="1" ht="25.5">
      <c r="A15" s="14" t="s">
        <v>22</v>
      </c>
      <c r="B15" s="8" t="s">
        <v>221</v>
      </c>
      <c r="C15" s="76"/>
      <c r="D15" s="9"/>
      <c r="E15" s="57">
        <v>1</v>
      </c>
      <c r="F15" s="15">
        <f t="shared" si="1"/>
        <v>0</v>
      </c>
    </row>
    <row r="16" spans="1:6" s="4" customFormat="1" ht="47.25" customHeight="1">
      <c r="A16" s="14" t="s">
        <v>109</v>
      </c>
      <c r="B16" s="8" t="s">
        <v>190</v>
      </c>
      <c r="C16" s="76"/>
      <c r="D16" s="9"/>
      <c r="E16" s="57" t="s">
        <v>13</v>
      </c>
      <c r="F16" s="15">
        <f t="shared" si="1"/>
        <v>0</v>
      </c>
    </row>
    <row r="17" spans="1:6" s="4" customFormat="1" ht="51">
      <c r="A17" s="14" t="s">
        <v>29</v>
      </c>
      <c r="B17" s="8" t="s">
        <v>30</v>
      </c>
      <c r="C17" s="77" t="s">
        <v>192</v>
      </c>
      <c r="D17" s="9"/>
      <c r="E17" s="57">
        <v>1</v>
      </c>
      <c r="F17" s="15">
        <f t="shared" si="1"/>
        <v>0</v>
      </c>
    </row>
    <row r="18" spans="1:6" s="4" customFormat="1" ht="15.75">
      <c r="A18" s="100" t="s">
        <v>126</v>
      </c>
      <c r="B18" s="101"/>
      <c r="C18" s="101"/>
      <c r="D18" s="101"/>
      <c r="E18" s="101"/>
      <c r="F18" s="102"/>
    </row>
    <row r="19" spans="1:6" s="4" customFormat="1" ht="63.75">
      <c r="A19" s="51" t="s">
        <v>123</v>
      </c>
      <c r="B19" s="52" t="s">
        <v>175</v>
      </c>
      <c r="C19" s="72"/>
      <c r="D19" s="53"/>
      <c r="E19" s="24" t="s">
        <v>2</v>
      </c>
      <c r="F19" s="15">
        <f aca="true" t="shared" si="3" ref="F19:F24">E19*D19</f>
        <v>0</v>
      </c>
    </row>
    <row r="20" spans="1:6" s="4" customFormat="1" ht="25.5">
      <c r="A20" s="62" t="s">
        <v>125</v>
      </c>
      <c r="B20" s="52" t="s">
        <v>124</v>
      </c>
      <c r="C20" s="74" t="s">
        <v>192</v>
      </c>
      <c r="D20" s="53"/>
      <c r="E20" s="24" t="s">
        <v>3</v>
      </c>
      <c r="F20" s="15">
        <f t="shared" si="3"/>
        <v>0</v>
      </c>
    </row>
    <row r="21" spans="1:6" s="4" customFormat="1" ht="102">
      <c r="A21" s="63" t="s">
        <v>130</v>
      </c>
      <c r="B21" s="52" t="s">
        <v>131</v>
      </c>
      <c r="C21" s="72"/>
      <c r="D21" s="53"/>
      <c r="E21" s="24" t="s">
        <v>2</v>
      </c>
      <c r="F21" s="15">
        <f t="shared" si="3"/>
        <v>0</v>
      </c>
    </row>
    <row r="22" spans="1:6" s="4" customFormat="1" ht="63.75">
      <c r="A22" s="63" t="s">
        <v>129</v>
      </c>
      <c r="B22" s="52" t="s">
        <v>163</v>
      </c>
      <c r="C22" s="72"/>
      <c r="D22" s="53"/>
      <c r="E22" s="24" t="s">
        <v>2</v>
      </c>
      <c r="F22" s="15">
        <f t="shared" si="3"/>
        <v>0</v>
      </c>
    </row>
    <row r="23" spans="1:6" s="4" customFormat="1" ht="102">
      <c r="A23" s="63" t="s">
        <v>132</v>
      </c>
      <c r="B23" s="52" t="s">
        <v>200</v>
      </c>
      <c r="C23" s="72"/>
      <c r="D23" s="53"/>
      <c r="E23" s="24" t="s">
        <v>2</v>
      </c>
      <c r="F23" s="15">
        <f t="shared" si="3"/>
        <v>0</v>
      </c>
    </row>
    <row r="24" spans="1:6" s="4" customFormat="1" ht="25.5">
      <c r="A24" s="14" t="s">
        <v>119</v>
      </c>
      <c r="B24" s="8" t="s">
        <v>134</v>
      </c>
      <c r="C24" s="73" t="s">
        <v>192</v>
      </c>
      <c r="D24" s="9"/>
      <c r="E24" s="10" t="s">
        <v>2</v>
      </c>
      <c r="F24" s="15">
        <f t="shared" si="3"/>
        <v>0</v>
      </c>
    </row>
    <row r="25" spans="1:6" s="4" customFormat="1" ht="15.75">
      <c r="A25" s="100" t="s">
        <v>23</v>
      </c>
      <c r="B25" s="101"/>
      <c r="C25" s="101"/>
      <c r="D25" s="101"/>
      <c r="E25" s="101"/>
      <c r="F25" s="102"/>
    </row>
    <row r="26" spans="1:6" s="4" customFormat="1" ht="63.75">
      <c r="A26" s="14" t="s">
        <v>24</v>
      </c>
      <c r="B26" s="23" t="s">
        <v>212</v>
      </c>
      <c r="C26" s="76"/>
      <c r="D26" s="9"/>
      <c r="E26" s="57">
        <v>1</v>
      </c>
      <c r="F26" s="15">
        <f t="shared" si="1"/>
        <v>0</v>
      </c>
    </row>
    <row r="27" spans="1:6" s="4" customFormat="1" ht="51">
      <c r="A27" s="14" t="s">
        <v>36</v>
      </c>
      <c r="B27" s="23" t="s">
        <v>211</v>
      </c>
      <c r="C27" s="76"/>
      <c r="D27" s="9"/>
      <c r="E27" s="57" t="s">
        <v>2</v>
      </c>
      <c r="F27" s="15">
        <f t="shared" si="1"/>
        <v>0</v>
      </c>
    </row>
    <row r="28" spans="1:6" s="4" customFormat="1" ht="38.25">
      <c r="A28" s="14" t="s">
        <v>16</v>
      </c>
      <c r="B28" s="23" t="s">
        <v>213</v>
      </c>
      <c r="C28" s="77" t="s">
        <v>192</v>
      </c>
      <c r="D28" s="9"/>
      <c r="E28" s="57" t="s">
        <v>2</v>
      </c>
      <c r="F28" s="15">
        <f t="shared" si="1"/>
        <v>0</v>
      </c>
    </row>
    <row r="29" spans="1:6" s="4" customFormat="1" ht="25.5">
      <c r="A29" s="14" t="s">
        <v>26</v>
      </c>
      <c r="B29" s="23" t="s">
        <v>216</v>
      </c>
      <c r="C29" s="77" t="s">
        <v>192</v>
      </c>
      <c r="D29" s="9"/>
      <c r="E29" s="57" t="s">
        <v>38</v>
      </c>
      <c r="F29" s="15">
        <f t="shared" si="1"/>
        <v>0</v>
      </c>
    </row>
    <row r="30" spans="1:6" s="4" customFormat="1" ht="25.5">
      <c r="A30" s="14" t="s">
        <v>26</v>
      </c>
      <c r="B30" s="23" t="s">
        <v>217</v>
      </c>
      <c r="C30" s="77" t="s">
        <v>192</v>
      </c>
      <c r="D30" s="9"/>
      <c r="E30" s="57" t="s">
        <v>44</v>
      </c>
      <c r="F30" s="15">
        <f t="shared" si="1"/>
        <v>0</v>
      </c>
    </row>
    <row r="31" spans="1:6" s="4" customFormat="1" ht="12.75">
      <c r="A31" s="14"/>
      <c r="B31" s="8"/>
      <c r="C31" s="76"/>
      <c r="D31" s="9"/>
      <c r="E31" s="57"/>
      <c r="F31" s="15"/>
    </row>
    <row r="32" spans="1:6" s="4" customFormat="1" ht="15.75">
      <c r="A32" s="100" t="s">
        <v>21</v>
      </c>
      <c r="B32" s="101"/>
      <c r="C32" s="101"/>
      <c r="D32" s="101"/>
      <c r="E32" s="101"/>
      <c r="F32" s="102"/>
    </row>
    <row r="33" spans="1:6" s="4" customFormat="1" ht="25.5">
      <c r="A33" s="14" t="s">
        <v>27</v>
      </c>
      <c r="B33" s="8" t="s">
        <v>31</v>
      </c>
      <c r="C33" s="77" t="s">
        <v>192</v>
      </c>
      <c r="D33" s="9"/>
      <c r="E33" s="57">
        <v>77</v>
      </c>
      <c r="F33" s="15">
        <f t="shared" si="1"/>
        <v>0</v>
      </c>
    </row>
    <row r="34" spans="1:6" s="4" customFormat="1" ht="12.75">
      <c r="A34" s="14" t="s">
        <v>37</v>
      </c>
      <c r="B34" s="8" t="s">
        <v>94</v>
      </c>
      <c r="C34" s="77" t="s">
        <v>192</v>
      </c>
      <c r="D34" s="9"/>
      <c r="E34" s="57">
        <v>297</v>
      </c>
      <c r="F34" s="15">
        <f t="shared" si="1"/>
        <v>0</v>
      </c>
    </row>
    <row r="35" spans="1:6" s="4" customFormat="1" ht="12.75">
      <c r="A35" s="51" t="s">
        <v>100</v>
      </c>
      <c r="B35" s="52" t="s">
        <v>101</v>
      </c>
      <c r="C35" s="78" t="s">
        <v>192</v>
      </c>
      <c r="D35" s="53"/>
      <c r="E35" s="58">
        <v>66</v>
      </c>
      <c r="F35" s="15">
        <f t="shared" si="1"/>
        <v>0</v>
      </c>
    </row>
    <row r="36" spans="1:6" s="4" customFormat="1" ht="12.75">
      <c r="A36" s="51" t="s">
        <v>99</v>
      </c>
      <c r="B36" s="52" t="s">
        <v>102</v>
      </c>
      <c r="C36" s="78" t="s">
        <v>192</v>
      </c>
      <c r="D36" s="53"/>
      <c r="E36" s="58">
        <v>40</v>
      </c>
      <c r="F36" s="15">
        <f t="shared" si="1"/>
        <v>0</v>
      </c>
    </row>
    <row r="37" spans="1:6" s="4" customFormat="1" ht="15.75">
      <c r="A37" s="100" t="s">
        <v>28</v>
      </c>
      <c r="B37" s="101"/>
      <c r="C37" s="101"/>
      <c r="D37" s="101"/>
      <c r="E37" s="101"/>
      <c r="F37" s="102"/>
    </row>
    <row r="38" spans="1:6" s="4" customFormat="1" ht="38.25">
      <c r="A38" s="64" t="s">
        <v>33</v>
      </c>
      <c r="B38" s="65" t="s">
        <v>92</v>
      </c>
      <c r="C38" s="77" t="s">
        <v>192</v>
      </c>
      <c r="D38" s="66"/>
      <c r="E38" s="69" t="s">
        <v>2</v>
      </c>
      <c r="F38" s="68">
        <f aca="true" t="shared" si="4" ref="F38:F45">E38*D38</f>
        <v>0</v>
      </c>
    </row>
    <row r="39" spans="1:6" s="4" customFormat="1" ht="12.75">
      <c r="A39" s="64" t="s">
        <v>179</v>
      </c>
      <c r="B39" s="65" t="s">
        <v>176</v>
      </c>
      <c r="C39" s="73" t="s">
        <v>192</v>
      </c>
      <c r="D39" s="66"/>
      <c r="E39" s="67" t="s">
        <v>2</v>
      </c>
      <c r="F39" s="68">
        <f t="shared" si="4"/>
        <v>0</v>
      </c>
    </row>
    <row r="40" spans="1:6" s="4" customFormat="1" ht="12.75">
      <c r="A40" s="64" t="s">
        <v>177</v>
      </c>
      <c r="B40" s="65" t="s">
        <v>180</v>
      </c>
      <c r="C40" s="73" t="s">
        <v>192</v>
      </c>
      <c r="D40" s="66"/>
      <c r="E40" s="67" t="s">
        <v>2</v>
      </c>
      <c r="F40" s="68">
        <f t="shared" si="4"/>
        <v>0</v>
      </c>
    </row>
    <row r="41" spans="1:6" s="4" customFormat="1" ht="12.75">
      <c r="A41" s="64" t="s">
        <v>178</v>
      </c>
      <c r="B41" s="65" t="s">
        <v>181</v>
      </c>
      <c r="C41" s="73" t="s">
        <v>192</v>
      </c>
      <c r="D41" s="66"/>
      <c r="E41" s="67" t="s">
        <v>2</v>
      </c>
      <c r="F41" s="68">
        <f t="shared" si="4"/>
        <v>0</v>
      </c>
    </row>
    <row r="42" spans="1:6" s="4" customFormat="1" ht="12.75">
      <c r="A42" s="64" t="s">
        <v>182</v>
      </c>
      <c r="B42" s="65" t="s">
        <v>183</v>
      </c>
      <c r="C42" s="73" t="s">
        <v>192</v>
      </c>
      <c r="D42" s="66"/>
      <c r="E42" s="67" t="s">
        <v>2</v>
      </c>
      <c r="F42" s="68">
        <f t="shared" si="4"/>
        <v>0</v>
      </c>
    </row>
    <row r="43" spans="1:6" s="4" customFormat="1" ht="12.75">
      <c r="A43" s="64" t="s">
        <v>184</v>
      </c>
      <c r="B43" s="65" t="s">
        <v>185</v>
      </c>
      <c r="C43" s="73" t="s">
        <v>192</v>
      </c>
      <c r="D43" s="66"/>
      <c r="E43" s="67" t="s">
        <v>2</v>
      </c>
      <c r="F43" s="68">
        <f t="shared" si="4"/>
        <v>0</v>
      </c>
    </row>
    <row r="44" spans="1:6" s="4" customFormat="1" ht="12.75">
      <c r="A44" s="64" t="s">
        <v>186</v>
      </c>
      <c r="B44" s="65" t="s">
        <v>187</v>
      </c>
      <c r="C44" s="73" t="s">
        <v>192</v>
      </c>
      <c r="D44" s="66"/>
      <c r="E44" s="67" t="s">
        <v>2</v>
      </c>
      <c r="F44" s="68">
        <f t="shared" si="4"/>
        <v>0</v>
      </c>
    </row>
    <row r="45" spans="1:6" s="4" customFormat="1" ht="12.75">
      <c r="A45" s="64" t="s">
        <v>34</v>
      </c>
      <c r="B45" s="65" t="s">
        <v>91</v>
      </c>
      <c r="C45" s="77" t="s">
        <v>192</v>
      </c>
      <c r="D45" s="66"/>
      <c r="E45" s="69" t="s">
        <v>2</v>
      </c>
      <c r="F45" s="68">
        <f t="shared" si="4"/>
        <v>0</v>
      </c>
    </row>
    <row r="46" spans="1:6" s="4" customFormat="1" ht="13.5" thickBot="1">
      <c r="A46" s="14" t="s">
        <v>89</v>
      </c>
      <c r="B46" s="8" t="s">
        <v>90</v>
      </c>
      <c r="C46" s="79" t="s">
        <v>192</v>
      </c>
      <c r="D46" s="17"/>
      <c r="E46" s="59" t="s">
        <v>2</v>
      </c>
      <c r="F46" s="18">
        <f>E46*D46</f>
        <v>0</v>
      </c>
    </row>
    <row r="47" spans="1:6" s="5" customFormat="1" ht="18.75" thickBot="1">
      <c r="A47" s="20"/>
      <c r="B47" s="21"/>
      <c r="C47" s="80"/>
      <c r="D47" s="103" t="s">
        <v>5</v>
      </c>
      <c r="E47" s="103"/>
      <c r="F47" s="22">
        <f>SUM(F5:F46)</f>
        <v>0</v>
      </c>
    </row>
  </sheetData>
  <mergeCells count="9">
    <mergeCell ref="A37:F37"/>
    <mergeCell ref="D47:E47"/>
    <mergeCell ref="A1:F1"/>
    <mergeCell ref="A2:F2"/>
    <mergeCell ref="A4:F4"/>
    <mergeCell ref="A9:F9"/>
    <mergeCell ref="A25:F25"/>
    <mergeCell ref="A32:F32"/>
    <mergeCell ref="A18:F18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view="pageBreakPreview" zoomScale="90" zoomScaleSheetLayoutView="90" workbookViewId="0" topLeftCell="A10">
      <selection activeCell="B45" sqref="B45"/>
    </sheetView>
  </sheetViews>
  <sheetFormatPr defaultColWidth="9.125" defaultRowHeight="12.75"/>
  <cols>
    <col min="1" max="1" width="16.00390625" style="6" customWidth="1"/>
    <col min="2" max="2" width="71.00390625" style="6" customWidth="1"/>
    <col min="3" max="3" width="16.75390625" style="7" customWidth="1"/>
    <col min="4" max="4" width="17.125" style="1" customWidth="1"/>
    <col min="5" max="5" width="8.00390625" style="7" customWidth="1"/>
    <col min="6" max="6" width="17.375" style="2" customWidth="1"/>
    <col min="7" max="16384" width="9.125" style="2" customWidth="1"/>
  </cols>
  <sheetData>
    <row r="1" spans="1:6" ht="24" thickBot="1">
      <c r="A1" s="104" t="s">
        <v>159</v>
      </c>
      <c r="B1" s="104"/>
      <c r="C1" s="104"/>
      <c r="D1" s="104"/>
      <c r="E1" s="104"/>
      <c r="F1" s="104"/>
    </row>
    <row r="2" spans="1:6" ht="19.5" thickBot="1" thickTop="1">
      <c r="A2" s="105"/>
      <c r="B2" s="105"/>
      <c r="C2" s="105"/>
      <c r="D2" s="105"/>
      <c r="E2" s="105"/>
      <c r="F2" s="105"/>
    </row>
    <row r="3" spans="1:6" s="3" customFormat="1" ht="25.5">
      <c r="A3" s="11" t="s">
        <v>0</v>
      </c>
      <c r="B3" s="12" t="s">
        <v>1</v>
      </c>
      <c r="C3" s="70" t="s">
        <v>191</v>
      </c>
      <c r="D3" s="13" t="s">
        <v>6</v>
      </c>
      <c r="E3" s="13" t="s">
        <v>4</v>
      </c>
      <c r="F3" s="16" t="s">
        <v>7</v>
      </c>
    </row>
    <row r="4" spans="1:6" ht="15.75">
      <c r="A4" s="100" t="s">
        <v>46</v>
      </c>
      <c r="B4" s="101"/>
      <c r="C4" s="101"/>
      <c r="D4" s="101"/>
      <c r="E4" s="101"/>
      <c r="F4" s="102"/>
    </row>
    <row r="5" spans="1:6" s="4" customFormat="1" ht="78.75" customHeight="1">
      <c r="A5" s="14" t="s">
        <v>8</v>
      </c>
      <c r="B5" s="23" t="s">
        <v>218</v>
      </c>
      <c r="C5" s="71"/>
      <c r="D5" s="9"/>
      <c r="E5" s="10" t="s">
        <v>2</v>
      </c>
      <c r="F5" s="15">
        <f aca="true" t="shared" si="0" ref="F5:F6">E5*D5</f>
        <v>0</v>
      </c>
    </row>
    <row r="6" spans="1:6" s="4" customFormat="1" ht="45" customHeight="1">
      <c r="A6" s="14" t="s">
        <v>9</v>
      </c>
      <c r="B6" s="8" t="s">
        <v>118</v>
      </c>
      <c r="C6" s="71"/>
      <c r="D6" s="9"/>
      <c r="E6" s="10" t="s">
        <v>2</v>
      </c>
      <c r="F6" s="15">
        <f t="shared" si="0"/>
        <v>0</v>
      </c>
    </row>
    <row r="7" spans="1:6" s="4" customFormat="1" ht="15.75">
      <c r="A7" s="100" t="s">
        <v>53</v>
      </c>
      <c r="B7" s="101"/>
      <c r="C7" s="101"/>
      <c r="D7" s="101"/>
      <c r="E7" s="101"/>
      <c r="F7" s="102"/>
    </row>
    <row r="8" spans="1:6" s="4" customFormat="1" ht="38.25">
      <c r="A8" s="14" t="s">
        <v>19</v>
      </c>
      <c r="B8" s="8" t="s">
        <v>32</v>
      </c>
      <c r="C8" s="71"/>
      <c r="D8" s="9"/>
      <c r="E8" s="10" t="s">
        <v>2</v>
      </c>
      <c r="F8" s="15">
        <f aca="true" t="shared" si="1" ref="F8:F54">E8*D8</f>
        <v>0</v>
      </c>
    </row>
    <row r="9" spans="1:6" s="4" customFormat="1" ht="25.5">
      <c r="A9" s="14" t="s">
        <v>54</v>
      </c>
      <c r="B9" s="8" t="s">
        <v>193</v>
      </c>
      <c r="C9" s="73" t="s">
        <v>192</v>
      </c>
      <c r="D9" s="9"/>
      <c r="E9" s="10" t="s">
        <v>3</v>
      </c>
      <c r="F9" s="15">
        <f t="shared" si="1"/>
        <v>0</v>
      </c>
    </row>
    <row r="10" spans="1:6" s="4" customFormat="1" ht="25.5">
      <c r="A10" s="14" t="s">
        <v>58</v>
      </c>
      <c r="B10" s="8" t="s">
        <v>59</v>
      </c>
      <c r="C10" s="73" t="s">
        <v>192</v>
      </c>
      <c r="D10" s="9"/>
      <c r="E10" s="10" t="s">
        <v>3</v>
      </c>
      <c r="F10" s="15">
        <f t="shared" si="1"/>
        <v>0</v>
      </c>
    </row>
    <row r="11" spans="1:6" s="4" customFormat="1" ht="15.75">
      <c r="A11" s="100" t="s">
        <v>35</v>
      </c>
      <c r="B11" s="101"/>
      <c r="C11" s="101"/>
      <c r="D11" s="101"/>
      <c r="E11" s="101"/>
      <c r="F11" s="102"/>
    </row>
    <row r="12" spans="1:6" s="4" customFormat="1" ht="51">
      <c r="A12" s="14" t="s">
        <v>142</v>
      </c>
      <c r="B12" s="8" t="s">
        <v>207</v>
      </c>
      <c r="C12" s="71"/>
      <c r="D12" s="9"/>
      <c r="E12" s="10" t="s">
        <v>2</v>
      </c>
      <c r="F12" s="15">
        <f aca="true" t="shared" si="2" ref="F12">E12*D12</f>
        <v>0</v>
      </c>
    </row>
    <row r="13" spans="1:6" s="4" customFormat="1" ht="38.25">
      <c r="A13" s="14" t="s">
        <v>19</v>
      </c>
      <c r="B13" s="8" t="s">
        <v>32</v>
      </c>
      <c r="C13" s="71"/>
      <c r="D13" s="9"/>
      <c r="E13" s="10" t="s">
        <v>2</v>
      </c>
      <c r="F13" s="15">
        <f aca="true" t="shared" si="3" ref="F13:F14">E13*D13</f>
        <v>0</v>
      </c>
    </row>
    <row r="14" spans="1:6" s="4" customFormat="1" ht="25.5">
      <c r="A14" s="14" t="s">
        <v>20</v>
      </c>
      <c r="B14" s="8" t="s">
        <v>208</v>
      </c>
      <c r="C14" s="71"/>
      <c r="D14" s="9"/>
      <c r="E14" s="10" t="s">
        <v>14</v>
      </c>
      <c r="F14" s="15">
        <f t="shared" si="3"/>
        <v>0</v>
      </c>
    </row>
    <row r="15" spans="1:6" s="4" customFormat="1" ht="38.25">
      <c r="A15" s="14" t="s">
        <v>56</v>
      </c>
      <c r="B15" s="8" t="s">
        <v>55</v>
      </c>
      <c r="C15" s="71"/>
      <c r="D15" s="9"/>
      <c r="E15" s="10" t="s">
        <v>3</v>
      </c>
      <c r="F15" s="15">
        <f t="shared" si="1"/>
        <v>0</v>
      </c>
    </row>
    <row r="16" spans="1:6" s="4" customFormat="1" ht="38.25">
      <c r="A16" s="14" t="s">
        <v>57</v>
      </c>
      <c r="B16" s="8" t="s">
        <v>64</v>
      </c>
      <c r="C16" s="71"/>
      <c r="D16" s="9"/>
      <c r="E16" s="10" t="s">
        <v>15</v>
      </c>
      <c r="F16" s="15">
        <f t="shared" si="1"/>
        <v>0</v>
      </c>
    </row>
    <row r="17" spans="1:6" s="4" customFormat="1" ht="51">
      <c r="A17" s="14" t="s">
        <v>45</v>
      </c>
      <c r="B17" s="8" t="s">
        <v>203</v>
      </c>
      <c r="C17" s="71"/>
      <c r="D17" s="9"/>
      <c r="E17" s="10" t="s">
        <v>2</v>
      </c>
      <c r="F17" s="15">
        <f t="shared" si="1"/>
        <v>0</v>
      </c>
    </row>
    <row r="18" spans="1:6" s="4" customFormat="1" ht="25.5">
      <c r="A18" s="14" t="s">
        <v>116</v>
      </c>
      <c r="B18" s="8" t="s">
        <v>117</v>
      </c>
      <c r="C18" s="73" t="s">
        <v>192</v>
      </c>
      <c r="D18" s="9"/>
      <c r="E18" s="10" t="s">
        <v>2</v>
      </c>
      <c r="F18" s="15">
        <f t="shared" si="1"/>
        <v>0</v>
      </c>
    </row>
    <row r="19" spans="1:6" s="4" customFormat="1" ht="25.5">
      <c r="A19" s="14" t="s">
        <v>114</v>
      </c>
      <c r="B19" s="8" t="s">
        <v>115</v>
      </c>
      <c r="C19" s="73" t="s">
        <v>192</v>
      </c>
      <c r="D19" s="9"/>
      <c r="E19" s="10" t="s">
        <v>13</v>
      </c>
      <c r="F19" s="15">
        <f t="shared" si="1"/>
        <v>0</v>
      </c>
    </row>
    <row r="20" spans="1:6" s="4" customFormat="1" ht="25.5">
      <c r="A20" s="14" t="s">
        <v>63</v>
      </c>
      <c r="B20" s="8" t="s">
        <v>194</v>
      </c>
      <c r="C20" s="73" t="s">
        <v>192</v>
      </c>
      <c r="D20" s="9"/>
      <c r="E20" s="10" t="s">
        <v>2</v>
      </c>
      <c r="F20" s="15">
        <f t="shared" si="1"/>
        <v>0</v>
      </c>
    </row>
    <row r="21" spans="1:6" s="4" customFormat="1" ht="25.5">
      <c r="A21" s="14" t="s">
        <v>140</v>
      </c>
      <c r="B21" s="8" t="s">
        <v>141</v>
      </c>
      <c r="C21" s="73" t="s">
        <v>192</v>
      </c>
      <c r="D21" s="9"/>
      <c r="E21" s="10" t="s">
        <v>2</v>
      </c>
      <c r="F21" s="15">
        <f aca="true" t="shared" si="4" ref="F21">E21*D21</f>
        <v>0</v>
      </c>
    </row>
    <row r="22" spans="1:6" s="4" customFormat="1" ht="25.5">
      <c r="A22" s="14" t="s">
        <v>22</v>
      </c>
      <c r="B22" s="8" t="s">
        <v>221</v>
      </c>
      <c r="C22" s="71"/>
      <c r="D22" s="9"/>
      <c r="E22" s="10" t="s">
        <v>3</v>
      </c>
      <c r="F22" s="15">
        <f t="shared" si="1"/>
        <v>0</v>
      </c>
    </row>
    <row r="23" spans="1:6" s="4" customFormat="1" ht="75" customHeight="1">
      <c r="A23" s="14" t="s">
        <v>41</v>
      </c>
      <c r="B23" s="8" t="s">
        <v>188</v>
      </c>
      <c r="C23" s="71"/>
      <c r="D23" s="9"/>
      <c r="E23" s="10" t="s">
        <v>3</v>
      </c>
      <c r="F23" s="15">
        <f t="shared" si="1"/>
        <v>0</v>
      </c>
    </row>
    <row r="24" spans="1:6" s="4" customFormat="1" ht="51" customHeight="1">
      <c r="A24" s="14" t="s">
        <v>65</v>
      </c>
      <c r="B24" s="8" t="s">
        <v>60</v>
      </c>
      <c r="C24" s="71"/>
      <c r="D24" s="9"/>
      <c r="E24" s="10" t="s">
        <v>43</v>
      </c>
      <c r="F24" s="15">
        <f t="shared" si="1"/>
        <v>0</v>
      </c>
    </row>
    <row r="25" spans="1:6" s="4" customFormat="1" ht="51">
      <c r="A25" s="14" t="s">
        <v>29</v>
      </c>
      <c r="B25" s="8" t="s">
        <v>30</v>
      </c>
      <c r="C25" s="73" t="s">
        <v>192</v>
      </c>
      <c r="D25" s="9"/>
      <c r="E25" s="10" t="s">
        <v>2</v>
      </c>
      <c r="F25" s="15">
        <f t="shared" si="1"/>
        <v>0</v>
      </c>
    </row>
    <row r="26" spans="1:6" s="4" customFormat="1" ht="15.75">
      <c r="A26" s="100" t="s">
        <v>133</v>
      </c>
      <c r="B26" s="101"/>
      <c r="C26" s="101"/>
      <c r="D26" s="101"/>
      <c r="E26" s="101"/>
      <c r="F26" s="102"/>
    </row>
    <row r="27" spans="1:6" s="4" customFormat="1" ht="63.75">
      <c r="A27" s="51" t="s">
        <v>123</v>
      </c>
      <c r="B27" s="52" t="s">
        <v>175</v>
      </c>
      <c r="C27" s="72"/>
      <c r="D27" s="53"/>
      <c r="E27" s="24" t="s">
        <v>3</v>
      </c>
      <c r="F27" s="15">
        <f aca="true" t="shared" si="5" ref="F27:F39">E27*D27</f>
        <v>0</v>
      </c>
    </row>
    <row r="28" spans="1:6" s="4" customFormat="1" ht="25.5">
      <c r="A28" s="62" t="s">
        <v>125</v>
      </c>
      <c r="B28" s="52" t="s">
        <v>124</v>
      </c>
      <c r="C28" s="74" t="s">
        <v>192</v>
      </c>
      <c r="D28" s="53"/>
      <c r="E28" s="24" t="s">
        <v>13</v>
      </c>
      <c r="F28" s="15">
        <f t="shared" si="5"/>
        <v>0</v>
      </c>
    </row>
    <row r="29" spans="1:6" s="4" customFormat="1" ht="25.5">
      <c r="A29" s="63" t="s">
        <v>135</v>
      </c>
      <c r="B29" s="52" t="s">
        <v>127</v>
      </c>
      <c r="C29" s="72"/>
      <c r="D29" s="53"/>
      <c r="E29" s="24" t="s">
        <v>3</v>
      </c>
      <c r="F29" s="15">
        <f t="shared" si="5"/>
        <v>0</v>
      </c>
    </row>
    <row r="30" spans="1:6" s="4" customFormat="1" ht="89.25">
      <c r="A30" s="63" t="s">
        <v>136</v>
      </c>
      <c r="B30" s="52" t="s">
        <v>137</v>
      </c>
      <c r="C30" s="72"/>
      <c r="D30" s="53"/>
      <c r="E30" s="24" t="s">
        <v>2</v>
      </c>
      <c r="F30" s="15">
        <f t="shared" si="5"/>
        <v>0</v>
      </c>
    </row>
    <row r="31" spans="1:6" s="4" customFormat="1" ht="102">
      <c r="A31" s="63" t="s">
        <v>130</v>
      </c>
      <c r="B31" s="52" t="s">
        <v>131</v>
      </c>
      <c r="C31" s="72"/>
      <c r="D31" s="53"/>
      <c r="E31" s="24" t="s">
        <v>3</v>
      </c>
      <c r="F31" s="15">
        <f t="shared" si="5"/>
        <v>0</v>
      </c>
    </row>
    <row r="32" spans="1:6" s="4" customFormat="1" ht="63.75">
      <c r="A32" s="63" t="s">
        <v>129</v>
      </c>
      <c r="B32" s="52" t="s">
        <v>163</v>
      </c>
      <c r="C32" s="72"/>
      <c r="D32" s="53"/>
      <c r="E32" s="24" t="s">
        <v>2</v>
      </c>
      <c r="F32" s="15">
        <f t="shared" si="5"/>
        <v>0</v>
      </c>
    </row>
    <row r="33" spans="1:6" s="4" customFormat="1" ht="102">
      <c r="A33" s="63" t="s">
        <v>132</v>
      </c>
      <c r="B33" s="52" t="s">
        <v>200</v>
      </c>
      <c r="C33" s="72"/>
      <c r="D33" s="53"/>
      <c r="E33" s="24" t="s">
        <v>3</v>
      </c>
      <c r="F33" s="15">
        <f t="shared" si="5"/>
        <v>0</v>
      </c>
    </row>
    <row r="34" spans="1:6" s="4" customFormat="1" ht="25.5">
      <c r="A34" s="14" t="s">
        <v>119</v>
      </c>
      <c r="B34" s="8" t="s">
        <v>134</v>
      </c>
      <c r="C34" s="73" t="s">
        <v>192</v>
      </c>
      <c r="D34" s="9"/>
      <c r="E34" s="10" t="s">
        <v>2</v>
      </c>
      <c r="F34" s="15">
        <f t="shared" si="5"/>
        <v>0</v>
      </c>
    </row>
    <row r="35" spans="1:6" s="4" customFormat="1" ht="25.5">
      <c r="A35" s="14" t="s">
        <v>95</v>
      </c>
      <c r="B35" s="8" t="s">
        <v>168</v>
      </c>
      <c r="C35" s="73" t="s">
        <v>192</v>
      </c>
      <c r="D35" s="9"/>
      <c r="E35" s="10" t="s">
        <v>2</v>
      </c>
      <c r="F35" s="15">
        <f aca="true" t="shared" si="6" ref="F35">E35*D35</f>
        <v>0</v>
      </c>
    </row>
    <row r="36" spans="1:6" s="4" customFormat="1" ht="25.5">
      <c r="A36" s="51" t="s">
        <v>138</v>
      </c>
      <c r="B36" s="52" t="s">
        <v>138</v>
      </c>
      <c r="C36" s="72"/>
      <c r="D36" s="53"/>
      <c r="E36" s="24" t="s">
        <v>2</v>
      </c>
      <c r="F36" s="15">
        <f t="shared" si="5"/>
        <v>0</v>
      </c>
    </row>
    <row r="37" spans="1:6" s="4" customFormat="1" ht="76.5">
      <c r="A37" s="51" t="s">
        <v>162</v>
      </c>
      <c r="B37" s="23" t="s">
        <v>164</v>
      </c>
      <c r="C37" s="74" t="s">
        <v>192</v>
      </c>
      <c r="D37" s="53"/>
      <c r="E37" s="24" t="s">
        <v>113</v>
      </c>
      <c r="F37" s="15">
        <f t="shared" si="5"/>
        <v>0</v>
      </c>
    </row>
    <row r="38" spans="1:6" s="4" customFormat="1" ht="63.75">
      <c r="A38" s="51" t="s">
        <v>161</v>
      </c>
      <c r="B38" s="52" t="s">
        <v>165</v>
      </c>
      <c r="C38" s="74" t="s">
        <v>192</v>
      </c>
      <c r="D38" s="53"/>
      <c r="E38" s="24" t="s">
        <v>113</v>
      </c>
      <c r="F38" s="15">
        <f t="shared" si="5"/>
        <v>0</v>
      </c>
    </row>
    <row r="39" spans="1:6" s="4" customFormat="1" ht="12.75">
      <c r="A39" s="51" t="s">
        <v>139</v>
      </c>
      <c r="B39" s="52" t="s">
        <v>166</v>
      </c>
      <c r="C39" s="74" t="s">
        <v>192</v>
      </c>
      <c r="D39" s="53"/>
      <c r="E39" s="24" t="s">
        <v>103</v>
      </c>
      <c r="F39" s="15">
        <f t="shared" si="5"/>
        <v>0</v>
      </c>
    </row>
    <row r="40" spans="1:6" s="4" customFormat="1" ht="15.75">
      <c r="A40" s="100" t="s">
        <v>96</v>
      </c>
      <c r="B40" s="101"/>
      <c r="C40" s="101"/>
      <c r="D40" s="101"/>
      <c r="E40" s="101"/>
      <c r="F40" s="102"/>
    </row>
    <row r="41" spans="1:6" s="4" customFormat="1" ht="25.5">
      <c r="A41" s="14" t="s">
        <v>97</v>
      </c>
      <c r="B41" s="8" t="s">
        <v>98</v>
      </c>
      <c r="C41" s="71"/>
      <c r="D41" s="9"/>
      <c r="E41" s="10" t="s">
        <v>44</v>
      </c>
      <c r="F41" s="15">
        <f aca="true" t="shared" si="7" ref="F41">E41*D41</f>
        <v>0</v>
      </c>
    </row>
    <row r="42" spans="1:6" s="4" customFormat="1" ht="38.25">
      <c r="A42" s="14" t="s">
        <v>66</v>
      </c>
      <c r="B42" s="8" t="s">
        <v>160</v>
      </c>
      <c r="C42" s="71"/>
      <c r="D42" s="9"/>
      <c r="E42" s="10" t="s">
        <v>2</v>
      </c>
      <c r="F42" s="15">
        <f>E42*D42</f>
        <v>0</v>
      </c>
    </row>
    <row r="43" spans="1:6" s="4" customFormat="1" ht="15.75">
      <c r="A43" s="100" t="s">
        <v>23</v>
      </c>
      <c r="B43" s="101"/>
      <c r="C43" s="101"/>
      <c r="D43" s="101"/>
      <c r="E43" s="101"/>
      <c r="F43" s="102"/>
    </row>
    <row r="44" spans="1:6" s="4" customFormat="1" ht="63.75">
      <c r="A44" s="14" t="s">
        <v>24</v>
      </c>
      <c r="B44" s="8" t="s">
        <v>25</v>
      </c>
      <c r="C44" s="71"/>
      <c r="D44" s="9"/>
      <c r="E44" s="10" t="s">
        <v>14</v>
      </c>
      <c r="F44" s="15">
        <f t="shared" si="1"/>
        <v>0</v>
      </c>
    </row>
    <row r="45" spans="1:6" s="4" customFormat="1" ht="38.25">
      <c r="A45" s="14" t="s">
        <v>36</v>
      </c>
      <c r="B45" s="8" t="s">
        <v>205</v>
      </c>
      <c r="C45" s="71"/>
      <c r="D45" s="9"/>
      <c r="E45" s="10" t="s">
        <v>3</v>
      </c>
      <c r="F45" s="15">
        <f t="shared" si="1"/>
        <v>0</v>
      </c>
    </row>
    <row r="46" spans="1:6" s="4" customFormat="1" ht="38.25">
      <c r="A46" s="14" t="s">
        <v>16</v>
      </c>
      <c r="B46" s="8" t="s">
        <v>213</v>
      </c>
      <c r="C46" s="73" t="s">
        <v>192</v>
      </c>
      <c r="D46" s="9"/>
      <c r="E46" s="10" t="s">
        <v>2</v>
      </c>
      <c r="F46" s="15">
        <f t="shared" si="1"/>
        <v>0</v>
      </c>
    </row>
    <row r="47" spans="1:6" s="4" customFormat="1" ht="38.25" customHeight="1">
      <c r="A47" s="14" t="s">
        <v>26</v>
      </c>
      <c r="B47" s="8" t="s">
        <v>219</v>
      </c>
      <c r="C47" s="73" t="s">
        <v>192</v>
      </c>
      <c r="D47" s="9"/>
      <c r="E47" s="10" t="s">
        <v>44</v>
      </c>
      <c r="F47" s="15">
        <f t="shared" si="1"/>
        <v>0</v>
      </c>
    </row>
    <row r="48" spans="1:6" s="4" customFormat="1" ht="25.5">
      <c r="A48" s="14" t="s">
        <v>26</v>
      </c>
      <c r="B48" s="8" t="s">
        <v>220</v>
      </c>
      <c r="C48" s="73" t="s">
        <v>192</v>
      </c>
      <c r="D48" s="9"/>
      <c r="E48" s="10" t="s">
        <v>14</v>
      </c>
      <c r="F48" s="15">
        <f t="shared" si="1"/>
        <v>0</v>
      </c>
    </row>
    <row r="49" spans="1:6" s="4" customFormat="1" ht="15.75">
      <c r="A49" s="100" t="s">
        <v>21</v>
      </c>
      <c r="B49" s="101"/>
      <c r="C49" s="101"/>
      <c r="D49" s="101"/>
      <c r="E49" s="101"/>
      <c r="F49" s="102"/>
    </row>
    <row r="50" spans="1:6" s="4" customFormat="1" ht="38.25">
      <c r="A50" s="14" t="s">
        <v>88</v>
      </c>
      <c r="B50" s="8" t="s">
        <v>42</v>
      </c>
      <c r="C50" s="73" t="s">
        <v>192</v>
      </c>
      <c r="D50" s="9"/>
      <c r="E50" s="10" t="s">
        <v>148</v>
      </c>
      <c r="F50" s="15">
        <f t="shared" si="1"/>
        <v>0</v>
      </c>
    </row>
    <row r="51" spans="1:6" s="4" customFormat="1" ht="25.5">
      <c r="A51" s="14" t="s">
        <v>93</v>
      </c>
      <c r="B51" s="8" t="s">
        <v>120</v>
      </c>
      <c r="C51" s="73" t="s">
        <v>192</v>
      </c>
      <c r="D51" s="9"/>
      <c r="E51" s="10" t="s">
        <v>149</v>
      </c>
      <c r="F51" s="15">
        <f t="shared" si="1"/>
        <v>0</v>
      </c>
    </row>
    <row r="52" spans="1:6" s="4" customFormat="1" ht="23.25" customHeight="1">
      <c r="A52" s="14" t="s">
        <v>87</v>
      </c>
      <c r="B52" s="8" t="s">
        <v>121</v>
      </c>
      <c r="C52" s="73" t="s">
        <v>192</v>
      </c>
      <c r="D52" s="9"/>
      <c r="E52" s="10" t="s">
        <v>150</v>
      </c>
      <c r="F52" s="15">
        <f t="shared" si="1"/>
        <v>0</v>
      </c>
    </row>
    <row r="53" spans="1:6" s="4" customFormat="1" ht="12.75">
      <c r="A53" s="14" t="s">
        <v>37</v>
      </c>
      <c r="B53" s="8" t="s">
        <v>94</v>
      </c>
      <c r="C53" s="73" t="s">
        <v>192</v>
      </c>
      <c r="D53" s="9"/>
      <c r="E53" s="10" t="s">
        <v>151</v>
      </c>
      <c r="F53" s="15">
        <f t="shared" si="1"/>
        <v>0</v>
      </c>
    </row>
    <row r="54" spans="1:6" s="4" customFormat="1" ht="25.5">
      <c r="A54" s="51" t="s">
        <v>153</v>
      </c>
      <c r="B54" s="52" t="s">
        <v>167</v>
      </c>
      <c r="C54" s="74" t="s">
        <v>192</v>
      </c>
      <c r="D54" s="53"/>
      <c r="E54" s="24" t="s">
        <v>152</v>
      </c>
      <c r="F54" s="54">
        <f t="shared" si="1"/>
        <v>0</v>
      </c>
    </row>
    <row r="55" spans="1:6" s="4" customFormat="1" ht="15.75">
      <c r="A55" s="100" t="s">
        <v>28</v>
      </c>
      <c r="B55" s="101"/>
      <c r="C55" s="101"/>
      <c r="D55" s="101"/>
      <c r="E55" s="101"/>
      <c r="F55" s="102"/>
    </row>
    <row r="56" spans="1:6" s="4" customFormat="1" ht="38.25">
      <c r="A56" s="64" t="s">
        <v>33</v>
      </c>
      <c r="B56" s="65" t="s">
        <v>92</v>
      </c>
      <c r="C56" s="73" t="s">
        <v>192</v>
      </c>
      <c r="D56" s="66"/>
      <c r="E56" s="67" t="s">
        <v>2</v>
      </c>
      <c r="F56" s="68">
        <f aca="true" t="shared" si="8" ref="F56:F64">E56*D56</f>
        <v>0</v>
      </c>
    </row>
    <row r="57" spans="1:6" s="4" customFormat="1" ht="12.75">
      <c r="A57" s="64" t="s">
        <v>179</v>
      </c>
      <c r="B57" s="65" t="s">
        <v>176</v>
      </c>
      <c r="C57" s="73" t="s">
        <v>192</v>
      </c>
      <c r="D57" s="66"/>
      <c r="E57" s="67" t="s">
        <v>2</v>
      </c>
      <c r="F57" s="68">
        <f t="shared" si="8"/>
        <v>0</v>
      </c>
    </row>
    <row r="58" spans="1:6" s="4" customFormat="1" ht="12.75">
      <c r="A58" s="64" t="s">
        <v>177</v>
      </c>
      <c r="B58" s="65" t="s">
        <v>180</v>
      </c>
      <c r="C58" s="73" t="s">
        <v>192</v>
      </c>
      <c r="D58" s="66"/>
      <c r="E58" s="67" t="s">
        <v>2</v>
      </c>
      <c r="F58" s="68">
        <f t="shared" si="8"/>
        <v>0</v>
      </c>
    </row>
    <row r="59" spans="1:6" s="4" customFormat="1" ht="12.75">
      <c r="A59" s="64" t="s">
        <v>178</v>
      </c>
      <c r="B59" s="65" t="s">
        <v>181</v>
      </c>
      <c r="C59" s="73" t="s">
        <v>192</v>
      </c>
      <c r="D59" s="66"/>
      <c r="E59" s="67" t="s">
        <v>2</v>
      </c>
      <c r="F59" s="68">
        <f t="shared" si="8"/>
        <v>0</v>
      </c>
    </row>
    <row r="60" spans="1:6" s="4" customFormat="1" ht="12.75">
      <c r="A60" s="64" t="s">
        <v>182</v>
      </c>
      <c r="B60" s="65" t="s">
        <v>183</v>
      </c>
      <c r="C60" s="73" t="s">
        <v>192</v>
      </c>
      <c r="D60" s="66"/>
      <c r="E60" s="67" t="s">
        <v>2</v>
      </c>
      <c r="F60" s="68">
        <f t="shared" si="8"/>
        <v>0</v>
      </c>
    </row>
    <row r="61" spans="1:6" s="4" customFormat="1" ht="12.75">
      <c r="A61" s="64" t="s">
        <v>184</v>
      </c>
      <c r="B61" s="65" t="s">
        <v>185</v>
      </c>
      <c r="C61" s="73" t="s">
        <v>192</v>
      </c>
      <c r="D61" s="66"/>
      <c r="E61" s="67" t="s">
        <v>2</v>
      </c>
      <c r="F61" s="68">
        <f t="shared" si="8"/>
        <v>0</v>
      </c>
    </row>
    <row r="62" spans="1:6" s="4" customFormat="1" ht="12.75">
      <c r="A62" s="64" t="s">
        <v>186</v>
      </c>
      <c r="B62" s="65" t="s">
        <v>187</v>
      </c>
      <c r="C62" s="73" t="s">
        <v>192</v>
      </c>
      <c r="D62" s="66"/>
      <c r="E62" s="67" t="s">
        <v>2</v>
      </c>
      <c r="F62" s="68">
        <f t="shared" si="8"/>
        <v>0</v>
      </c>
    </row>
    <row r="63" spans="1:6" s="4" customFormat="1" ht="12.75">
      <c r="A63" s="64" t="s">
        <v>34</v>
      </c>
      <c r="B63" s="65" t="s">
        <v>91</v>
      </c>
      <c r="C63" s="73" t="s">
        <v>192</v>
      </c>
      <c r="D63" s="66"/>
      <c r="E63" s="67" t="s">
        <v>2</v>
      </c>
      <c r="F63" s="68">
        <f t="shared" si="8"/>
        <v>0</v>
      </c>
    </row>
    <row r="64" spans="1:6" s="4" customFormat="1" ht="13.5" thickBot="1">
      <c r="A64" s="14" t="s">
        <v>89</v>
      </c>
      <c r="B64" s="8" t="s">
        <v>90</v>
      </c>
      <c r="C64" s="73" t="s">
        <v>192</v>
      </c>
      <c r="D64" s="9"/>
      <c r="E64" s="10" t="s">
        <v>2</v>
      </c>
      <c r="F64" s="15">
        <f t="shared" si="8"/>
        <v>0</v>
      </c>
    </row>
    <row r="65" spans="1:6" s="5" customFormat="1" ht="18.75" thickBot="1">
      <c r="A65" s="20"/>
      <c r="B65" s="21"/>
      <c r="C65" s="80"/>
      <c r="D65" s="103" t="s">
        <v>5</v>
      </c>
      <c r="E65" s="103"/>
      <c r="F65" s="22">
        <f>SUM(F5:F64)</f>
        <v>0</v>
      </c>
    </row>
  </sheetData>
  <mergeCells count="11">
    <mergeCell ref="A55:F55"/>
    <mergeCell ref="D65:E65"/>
    <mergeCell ref="A11:F11"/>
    <mergeCell ref="A1:F1"/>
    <mergeCell ref="A2:F2"/>
    <mergeCell ref="A4:F4"/>
    <mergeCell ref="A7:F7"/>
    <mergeCell ref="A43:F43"/>
    <mergeCell ref="A49:F49"/>
    <mergeCell ref="A40:F40"/>
    <mergeCell ref="A26:F26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7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Hlinák</dc:creator>
  <cp:keywords/>
  <dc:description/>
  <cp:lastModifiedBy>Horký</cp:lastModifiedBy>
  <cp:lastPrinted>2015-10-13T08:43:52Z</cp:lastPrinted>
  <dcterms:created xsi:type="dcterms:W3CDTF">1996-11-10T16:29:30Z</dcterms:created>
  <dcterms:modified xsi:type="dcterms:W3CDTF">2017-08-25T08:08:33Z</dcterms:modified>
  <cp:category/>
  <cp:version/>
  <cp:contentType/>
  <cp:contentStatus/>
</cp:coreProperties>
</file>