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220" yWindow="180" windowWidth="3960" windowHeight="2565" tabRatio="500" activeTab="3"/>
  </bookViews>
  <sheets>
    <sheet name="Rekapitulace ceny za Dílo" sheetId="21" r:id="rId1"/>
    <sheet name="Legenda" sheetId="25" r:id="rId2"/>
    <sheet name="Část A - 47" sheetId="23" r:id="rId3"/>
    <sheet name="Část B - Bistro" sheetId="24" r:id="rId4"/>
    <sheet name="Dětská skupina" sheetId="22" r:id="rId5"/>
  </sheets>
  <externalReferences>
    <externalReference r:id="rId8"/>
    <externalReference r:id="rId9"/>
    <externalReference r:id="rId10"/>
  </externalReferences>
  <definedNames>
    <definedName name="CenaCelkem">'[1]Rekapitulace Stavba 1 + 2'!$G$24</definedName>
    <definedName name="cisloobjektu" localSheetId="1">#REF!</definedName>
    <definedName name="cisloobjektu">#REF!</definedName>
    <definedName name="CisloRozpoctu">'[2]Krycí list'!$C$2</definedName>
    <definedName name="cislostavby">'[2]Krycí list'!$A$7</definedName>
    <definedName name="CisloStavebnihoRozpoctu" localSheetId="1">#REF!</definedName>
    <definedName name="CisloStavebnihoRozpoctu">#REF!</definedName>
    <definedName name="DPHSni">'[1]Rekapitulace Stavba 1 + 2'!$G$19</definedName>
    <definedName name="DPHZakl">'[1]Rekapitulace Stavba 1 + 2'!$G$21</definedName>
    <definedName name="Final">'[3]INDEX'!$C$2:$D$300</definedName>
    <definedName name="Mena">'[1]Rekapitulace Stavba 1 + 2'!$J$24</definedName>
    <definedName name="MistoStavby" localSheetId="1">#REF!</definedName>
    <definedName name="MistoStavby">#REF!</definedName>
    <definedName name="nazevobjektu" localSheetId="1">#REF!</definedName>
    <definedName name="nazevobjektu">#REF!</definedName>
    <definedName name="NazevRozpoctu">'[2]Krycí list'!$D$2</definedName>
    <definedName name="nazevstavby">'[2]Krycí list'!$C$7</definedName>
    <definedName name="NazevStavebnihoRozpoctu" localSheetId="1">#REF!</definedName>
    <definedName name="NazevStavebnihoRozpoctu">#REF!</definedName>
    <definedName name="_xlnm.Print_Area" localSheetId="3">'Část B - Bistro'!$A$1:$F$79</definedName>
    <definedName name="_xlnm.Print_Area" localSheetId="4">'Dětská skupina'!$A$1:$F$59</definedName>
    <definedName name="_xlnm.Print_Area" localSheetId="1">'Legenda'!$A$1:$E$35</definedName>
    <definedName name="_xlnm.Print_Area" localSheetId="0">'Rekapitulace ceny za Dílo'!$A$1:$E$19</definedName>
    <definedName name="PocetMJ" localSheetId="1">#REF!</definedName>
    <definedName name="PocetMJ">#REF!</definedName>
    <definedName name="SazbaDPH1">'[2]Krycí list'!$C$30</definedName>
    <definedName name="SazbaDPH2">'[2]Krycí list'!$C$32</definedName>
    <definedName name="SloupecCC" localSheetId="1">#REF!</definedName>
    <definedName name="SloupecCC">#REF!</definedName>
    <definedName name="SloupecCisloPol" localSheetId="1">#REF!</definedName>
    <definedName name="SloupecCisloPol">#REF!</definedName>
    <definedName name="SloupecJC" localSheetId="1">#REF!</definedName>
    <definedName name="SloupecJC">#REF!</definedName>
    <definedName name="SloupecMJ" localSheetId="1">#REF!</definedName>
    <definedName name="SloupecMJ">#REF!</definedName>
    <definedName name="SloupecMnozstvi" localSheetId="1">#REF!</definedName>
    <definedName name="SloupecMnozstvi">#REF!</definedName>
    <definedName name="SloupecNazPol" localSheetId="1">#REF!</definedName>
    <definedName name="SloupecNazPol">#REF!</definedName>
    <definedName name="SloupecPC" localSheetId="1">#REF!</definedName>
    <definedName name="SloupecPC">#REF!</definedName>
    <definedName name="ZakladDPHSni">'[1]Rekapitulace Stavba 1 + 2'!$G$18</definedName>
    <definedName name="ZakladDPHZakl">'[1]Rekapitulace Stavba 1 + 2'!$G$20</definedName>
    <definedName name="_xlnm.Print_Titles" localSheetId="3">'Část B - Bistro'!$4:$4</definedName>
    <definedName name="_xlnm.Print_Titles" localSheetId="4">'Dětská skupina'!$3:$5</definedName>
  </definedNames>
  <calcPr calcId="145621"/>
  <extLst/>
</workbook>
</file>

<file path=xl/comments1.xml><?xml version="1.0" encoding="utf-8"?>
<comments xmlns="http://schemas.openxmlformats.org/spreadsheetml/2006/main">
  <authors>
    <author>Bc. Daniel Jirků</author>
  </authors>
  <commentList>
    <comment ref="C10" authorId="0">
      <text>
        <r>
          <rPr>
            <sz val="11"/>
            <rFont val="Tahoma"/>
            <family val="2"/>
          </rPr>
          <t>Zde vyplňte sumu nákladů na montáž apod. pro</t>
        </r>
        <r>
          <rPr>
            <b/>
            <sz val="11"/>
            <rFont val="Tahoma"/>
            <family val="2"/>
          </rPr>
          <t xml:space="preserve"> celé Dílo.</t>
        </r>
      </text>
    </comment>
  </commentList>
</comments>
</file>

<file path=xl/sharedStrings.xml><?xml version="1.0" encoding="utf-8"?>
<sst xmlns="http://schemas.openxmlformats.org/spreadsheetml/2006/main" count="635" uniqueCount="467">
  <si>
    <t>ozn</t>
  </si>
  <si>
    <t>název</t>
  </si>
  <si>
    <t>NA-08</t>
  </si>
  <si>
    <t>NA-09</t>
  </si>
  <si>
    <t>NA-10</t>
  </si>
  <si>
    <t>1.05</t>
  </si>
  <si>
    <t>1.05, 1.02</t>
  </si>
  <si>
    <t>NA-11</t>
  </si>
  <si>
    <t>1.01</t>
  </si>
  <si>
    <t>1.42</t>
  </si>
  <si>
    <t>1.22</t>
  </si>
  <si>
    <t>1.29</t>
  </si>
  <si>
    <t>NA-12</t>
  </si>
  <si>
    <t>NA-13</t>
  </si>
  <si>
    <t>NA-15</t>
  </si>
  <si>
    <t>počet ks</t>
  </si>
  <si>
    <t>umístění</t>
  </si>
  <si>
    <t>PRVKY VYBAVENÍ ATYPICKÉ</t>
  </si>
  <si>
    <t>PRVKY VYBAVENÍ TYPOVÉ</t>
  </si>
  <si>
    <t>NS-01</t>
  </si>
  <si>
    <t>NS-02</t>
  </si>
  <si>
    <t>1.41</t>
  </si>
  <si>
    <t>NS-03</t>
  </si>
  <si>
    <t>NS-04</t>
  </si>
  <si>
    <t>1.23, 1.24, 1.25, 1.26</t>
  </si>
  <si>
    <t>NZ-01</t>
  </si>
  <si>
    <t>NZ-02</t>
  </si>
  <si>
    <t>NZ-03</t>
  </si>
  <si>
    <t>1.05, 1.23, 1.24, 1.25, 1.26, atr.</t>
  </si>
  <si>
    <t>NZ-04</t>
  </si>
  <si>
    <t>1.05, 1.22, 1.23, 1.24,1.25, 1.26, 1.29</t>
  </si>
  <si>
    <t>DO-01</t>
  </si>
  <si>
    <t>ST-01</t>
  </si>
  <si>
    <t>ST-02</t>
  </si>
  <si>
    <t>ST-03</t>
  </si>
  <si>
    <t>ST-04</t>
  </si>
  <si>
    <t>1.37</t>
  </si>
  <si>
    <t>INFORMAČNÍ SYSTÉM VNITŘNÍ</t>
  </si>
  <si>
    <t>NZ-05</t>
  </si>
  <si>
    <t>NZ-06</t>
  </si>
  <si>
    <t>NA-01_1</t>
  </si>
  <si>
    <t>NA-01_2</t>
  </si>
  <si>
    <t>NA-03_1</t>
  </si>
  <si>
    <t>NA-03_2</t>
  </si>
  <si>
    <t>SESTAVA DVEŘÍ NIK, VESTAVĚNÝCH SKŘÍNÍ A ŠATNÍCH SKŘÍNĚK</t>
  </si>
  <si>
    <t>NA-08_1</t>
  </si>
  <si>
    <t>NA-08_2</t>
  </si>
  <si>
    <t>NA-08_3</t>
  </si>
  <si>
    <t>NA-08_4</t>
  </si>
  <si>
    <t>NA-08_5</t>
  </si>
  <si>
    <t>NA-08_6</t>
  </si>
  <si>
    <t>REGÁL POLICOVÝ VESTAVNÝ DO NIKY</t>
  </si>
  <si>
    <t>1.01, 1.02, 1.05, 1.22, 1.29, 1.42</t>
  </si>
  <si>
    <t>NA-01_3</t>
  </si>
  <si>
    <t>NA-02_1</t>
  </si>
  <si>
    <t>PRVKY VYBAVENÍ INTERIÉRU B47</t>
  </si>
  <si>
    <t>PRVKY VYBAVENÍ DOPLŇKOVÉ A OSTATNÍ</t>
  </si>
  <si>
    <t>NS-01a</t>
  </si>
  <si>
    <t>DO-02</t>
  </si>
  <si>
    <t>1.16, 1.17, 1.27, 1.35</t>
  </si>
  <si>
    <t>1.16, 1.17</t>
  </si>
  <si>
    <t>DO-03</t>
  </si>
  <si>
    <t>DO-04</t>
  </si>
  <si>
    <t>1.27, 1.35</t>
  </si>
  <si>
    <t>DO-05</t>
  </si>
  <si>
    <t>DO-06</t>
  </si>
  <si>
    <t>DO-07</t>
  </si>
  <si>
    <t>DO-08</t>
  </si>
  <si>
    <t>DO-09</t>
  </si>
  <si>
    <t>DO-10</t>
  </si>
  <si>
    <t>DO-11</t>
  </si>
  <si>
    <t>VOZÍK ÚKLIDOVÝ S VEŠKERÝM VYBAVENÍM</t>
  </si>
  <si>
    <t>1.18, 1.34</t>
  </si>
  <si>
    <r>
      <t>ODPADKOVÝ KOŠ OTEV</t>
    </r>
    <r>
      <rPr>
        <sz val="14"/>
        <color theme="1"/>
        <rFont val="Lucida Grande"/>
        <family val="2"/>
      </rPr>
      <t>ŘENÝ MÍSTNOSTÍ</t>
    </r>
  </si>
  <si>
    <t>DO-12</t>
  </si>
  <si>
    <t>VYBAVENÍ AULY 1.37</t>
  </si>
  <si>
    <t>NA-16</t>
  </si>
  <si>
    <t>SOUPRAVA K WC PRO INVALIDY - madlo pevné 800, madlo sklopné 800 (2930+1050)</t>
  </si>
  <si>
    <r>
      <t>ODPADKOVÝ KOŠ NA PAPÍR. RU</t>
    </r>
    <r>
      <rPr>
        <sz val="14"/>
        <color theme="1"/>
        <rFont val="Lucida Grande"/>
        <family val="2"/>
      </rPr>
      <t>ČNÍKY POD DESKU UMÝVADLA A VHOZ (6080+1750)</t>
    </r>
  </si>
  <si>
    <t>NZ-07</t>
  </si>
  <si>
    <t>NA-01_4</t>
  </si>
  <si>
    <t>NA-02_2</t>
  </si>
  <si>
    <t>NA-02_3</t>
  </si>
  <si>
    <t>NA-03_3</t>
  </si>
  <si>
    <t>PARAVÁN NA INTERAKTIVNÍ TABULE KOTVENÝ DO STROPU, SOKL</t>
  </si>
  <si>
    <t>SEDACÍ LAVICE Z, SOKL</t>
  </si>
  <si>
    <t>SEDACÍ LAVICE U, SOKL</t>
  </si>
  <si>
    <t>ZRCADLO NÁSTĚNNÉ NAKLÁPĚCÍ PRO INVALIDY</t>
  </si>
  <si>
    <t>DÁVKOVAČ MÝDLA POD ZRCADLO</t>
  </si>
  <si>
    <t>DÁVKOVAČ MÝDLA NÁSTENNÝ NAD UMÝVADLO</t>
  </si>
  <si>
    <t>SOUPRAVA DOPLŇKŮ WC - držák papíru, štětka, 2x háček, zás. hygien. sáčků,odp. koš s víkem</t>
  </si>
  <si>
    <r>
      <t>ST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>L PRACOVNÍ NA KOV. PODNO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I, P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 xml:space="preserve">EDNÍ 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ELO, plát tl. 50</t>
    </r>
  </si>
  <si>
    <t>1.10, 1.39, 1.40</t>
  </si>
  <si>
    <r>
      <t>ST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>L SE SKLOPNOUÍ PODNO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 xml:space="preserve">Í dtto jako NS-01 a odnímatelným 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elem (katedra malá)</t>
    </r>
  </si>
  <si>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IDLE SKO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EPINOVÁ CELOPLASTOVÁ STOHOVATELNÁ, 4 barvy</t>
    </r>
  </si>
  <si>
    <r>
      <t>ST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>L SE SKLOPNOUÍ PODNO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Í, plát voštinový t tl.50 s vnit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. rámem, lamino, 4 barvy lamina</t>
    </r>
  </si>
  <si>
    <r>
      <t>ST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>L SE SKLOPNÝMI D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.NOHAMI, plát voštinový t tl.50 s vnit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. rámem, dýha, 2x výztuha</t>
    </r>
  </si>
  <si>
    <t>ŽIDLE CELODŘEVĚNÁ STOHOVATELNÁ AULY, dřevina dub</t>
  </si>
  <si>
    <t>POLŠTÁŘ SEDACÍ VOLNÝ ČALOUNĚNÝ, 6 barev čalounění dle židlí NZ-03</t>
  </si>
  <si>
    <t>VOZÍK NA STOLY SE SKLÁDACÍ PODNOŽÍ - 10 stolů na vozík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</si>
  <si>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VESTAVNÁ 2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ová,dve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 3x d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lené po 800, umývadlo, sokl 0,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 na vlýsky a v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trání</t>
    </r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</si>
  <si>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VESTAVNÁ 2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ová,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 3x d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lené po 800, zámek, sokl 0,dve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 na vlýsky a v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trání</t>
    </r>
  </si>
  <si>
    <t xml:space="preserve">PULTÍK - STOLEK POJÍZDNÝ NA AV TECHNIKU  </t>
  </si>
  <si>
    <r>
      <t>ST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>L PRACOVNÍ KOV. PODNO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I, P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 xml:space="preserve">EDNÍ 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ELO, plát tl. 50 (katedra velká)</t>
    </r>
  </si>
  <si>
    <t>PROJEKT INTERIÉRŮ budovy č. 47 PřF UP Olomouc</t>
  </si>
  <si>
    <t>ČÁST A - INTERIERY 47</t>
  </si>
  <si>
    <t>cena ks bez DPH</t>
  </si>
  <si>
    <t>cena celkem bez DPH</t>
  </si>
  <si>
    <r>
      <t xml:space="preserve">VOZÍK MOBILNÍ NA SKLÁDACÍ 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IDLE NZ-03</t>
    </r>
  </si>
  <si>
    <t>NZ-05a</t>
  </si>
  <si>
    <r>
      <t>VOZÍK MOBILNÍ NAD</t>
    </r>
    <r>
      <rPr>
        <sz val="14"/>
        <color theme="1"/>
        <rFont val="Lucida Grande"/>
        <family val="2"/>
      </rPr>
      <t>ŘEVĚNÉ ŽIDLE</t>
    </r>
    <r>
      <rPr>
        <sz val="14"/>
        <color theme="1"/>
        <rFont val="Arial Narrow"/>
        <family val="2"/>
      </rPr>
      <t xml:space="preserve"> 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IDLE NZ-02</t>
    </r>
  </si>
  <si>
    <t>NA-04_1</t>
  </si>
  <si>
    <t>NA-04_2</t>
  </si>
  <si>
    <t>NA-05_2</t>
  </si>
  <si>
    <t>NA-05_1</t>
  </si>
  <si>
    <t>NA-06_1</t>
  </si>
  <si>
    <t>NA-07_1</t>
  </si>
  <si>
    <t>NA-07_2</t>
  </si>
  <si>
    <t>ŠATNÍ SKŘÍŇKA VESTAVNÁ 2 DVEŘOVÁ, zámky v knobce</t>
  </si>
  <si>
    <t>RÁM VESTAVNÝ SKŘÍNĚK  NA-04_1, sokl 100, zadní sokl s plošinou</t>
  </si>
  <si>
    <t>ŠATNÍ SKŘÍŇKA VESTAVNÁ 2 DVEŘOVÁ, zámky v klice, sokl 100</t>
  </si>
  <si>
    <t>RÁM VESTAVNÝ SKŘÍNĚK  NA-05_1, sokl 100, zadní sokl s plošinou</t>
  </si>
  <si>
    <t>RÁM VESTAVNÝ SKŘÍNĚK  NA-06_1, sokl 100, zadní sokl s plošinou</t>
  </si>
  <si>
    <t>RÁM VESTAVNÝ SKŘÍNĚK  NA-07_1, sokl 100, zadní sokl s plošinou</t>
  </si>
  <si>
    <t>RÁM VESTAVNÝ SKŘÍNĚK  NA-08_1, sokl 100, zadní sokl s plošinou</t>
  </si>
  <si>
    <t>DVEŘE VESTAVNÉ SKŘÍŇOVÉ NIKY S KORPUSOVÝM RÁMEM, šířka dle rozpisu</t>
  </si>
  <si>
    <t>RÁM VESTAVNÝ PRO SKŘÍŇOVÉ DVEŘE NIKY, sokl 100, šířka dle rozpisu</t>
  </si>
  <si>
    <t>RÁM VESTAVNÝ PRO NIKU S REGÁLEM, sokl 100, šířka dle rozpisu</t>
  </si>
  <si>
    <t>STŮL KONZULTAČNÍ PEVNÝ, SOKL, 2x středdová pop-up instalační krabice</t>
  </si>
  <si>
    <t>1.39, 1.40, 1.41, 1.23, 1.24, 1.25, 1.26</t>
  </si>
  <si>
    <r>
      <t>ZRCADLO NÁST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NNÉ SKLÁDANÉ NA ODSAZENÉ KONSTRUKCI, dl. 6020, v600</t>
    </r>
  </si>
  <si>
    <t>1 .02 a u výtahu 1.03</t>
  </si>
  <si>
    <t>1.23, 1.26  a u výtahu 1.03</t>
  </si>
  <si>
    <t>1.05, 1.22, 1.23, 1.25, 1.26, 1.42</t>
  </si>
  <si>
    <t>1.05, 1.22, 1.23, 1.25, 1.26, 1.29, 1.42</t>
  </si>
  <si>
    <t>SEDACÍ PYTEL</t>
  </si>
  <si>
    <t xml:space="preserve">ZÁSOBNÍK PAPÍROVÝCH RUČNÍKŮ POD ZRCADLO </t>
  </si>
  <si>
    <t>ZÁSOBNÍK PAPÍROVÝCH RUČNÍKŮ NÁSTĚNNÝ k invalidům</t>
  </si>
  <si>
    <t>ODPADKOVÝ KOŠ NA PAPÍR. RUČNÍKY ÁNSTĚNNÝ k invalidům</t>
  </si>
  <si>
    <t>TABULE INFORMAČNÍ CELÉ BUDOVY u výtahu</t>
  </si>
  <si>
    <t>TABULE ORIENTAČNÍ S NAVIGACÍ PATROVÁ - přízemí - 1ks = 3 tabule vedle sebe</t>
  </si>
  <si>
    <t>TABULKA DVEŘNÍ INFORMAČNÍ</t>
  </si>
  <si>
    <t>TABUKLA ORIENTAČNÍ MÍSTNOSTI ČI PIKTOGRAM</t>
  </si>
  <si>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IDLE SKLÁDACÍ CELOPLAST. VYZTU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. SKLOLAM. PROBARVENÁ (84+30 na ven) - 114 ks, 6 barev</t>
    </r>
  </si>
  <si>
    <t>PRAVÁ STRANA KOSTRY BOXU NA-01_2</t>
  </si>
  <si>
    <t>PLNÝ BOK BOXU NA-01_1</t>
  </si>
  <si>
    <t>NA-01_5</t>
  </si>
  <si>
    <t>NA-01_6</t>
  </si>
  <si>
    <t>KOV. KOSTRA BOXU NA-01_5 S LAVICÍ</t>
  </si>
  <si>
    <t>KOV. KOSTRA BOXU DUO NA-02_1</t>
  </si>
  <si>
    <t>KOV. KOSTRA BOXU QUATRO NA-01_1 SE STOLKEM (bez pravé strany)</t>
  </si>
  <si>
    <t>NA-03_4</t>
  </si>
  <si>
    <t>NA-03_5</t>
  </si>
  <si>
    <t>BOX KONZULTAČNÍ QUATRO SPOJOVANÝ SE  STOLKEM, sokl 100, LED štěrbinové osvětlení</t>
  </si>
  <si>
    <t>BOX KONZULTAČNÍ QUATRO SAMOSTATNÝ S LAVICÍ, sokl 100, LED štěrbinové osvětlení</t>
  </si>
  <si>
    <t>BOX KONZULTAČNÍ DUO SE STOLKEM, sokl 100, LED štěrbinové osvětlení (3x pravý, 2x levý)</t>
  </si>
  <si>
    <t>BOK SAMOSTATNÝ KONZULTAČNÍHO BOXU DUO - DOPLNĚK KOUTU, sokl 100</t>
  </si>
  <si>
    <t>BOX KONZULTAČNÍ LIGHT LAVICE SANOSTATNÝ, sokl 100</t>
  </si>
  <si>
    <t>KOV. KOSTRA BOXU LIGHT SAMOSTATNÉHO, vč. kotvení do stropu nad podhledem)</t>
  </si>
  <si>
    <t>BOX KONZULTAČNÍ LIGHT LAVICE ZKRÁCENÝ, sokl 100</t>
  </si>
  <si>
    <r>
      <t>BOX KONZULTA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NÍ LIGHT LAVICE ZDVOJENÝ, sokl 100 (spole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ný st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edná bok a kostra)(odpovídá 6x NA-03_1)</t>
    </r>
  </si>
  <si>
    <t>NA-01</t>
  </si>
  <si>
    <t>KONZULTAČNÍ BOXY QUATRO</t>
  </si>
  <si>
    <t>NA-02</t>
  </si>
  <si>
    <t>KONZULTAČNÍ BOXY DUO</t>
  </si>
  <si>
    <t>NA-03</t>
  </si>
  <si>
    <t>KONZULTAČNÍ BOXY LIGHT</t>
  </si>
  <si>
    <t>SESTAVY ŠATNÍCH SKŘÍNĚK</t>
  </si>
  <si>
    <t>KOV. KOSTRA BOXU LIGHT ZDVOJENÉHO (společná střední část) (odpovídá 6x NA-03_2), vč. kotvení nad podhledem</t>
  </si>
  <si>
    <t>NA-14</t>
  </si>
  <si>
    <t>1.10, 1.39, 1.40, 1.41</t>
  </si>
  <si>
    <t>1.01-3, 1.05, 1.10, 1.22, 1.29, 1.37, 1.39-1.42</t>
  </si>
  <si>
    <t>POLICE A SKŘÍŇ MIKROSKOPOVNY</t>
  </si>
  <si>
    <t>1.30</t>
  </si>
  <si>
    <t>1.13</t>
  </si>
  <si>
    <t>STOJAN NA NOČNÍKY plastový pojízdný, 4 police vč. 12 nočníků (barevnost)</t>
  </si>
  <si>
    <t>NT-06</t>
  </si>
  <si>
    <t>1.11</t>
  </si>
  <si>
    <t>KOBEREC KUSOVÝ, nehořlavý, zdravotně nezávadný, vhodný do DS (17 m2)</t>
  </si>
  <si>
    <t>NT-05</t>
  </si>
  <si>
    <t>PŘEBALOVACÍ PULT SKLÁPĚCÍ, zabudovaný do zdi, polypropylenový</t>
  </si>
  <si>
    <t>NT-04</t>
  </si>
  <si>
    <t>KOŠ NA PRÁDLO PLASTOVÝ</t>
  </si>
  <si>
    <t>NT-03</t>
  </si>
  <si>
    <t>ŽIDLE dtto JAKO NT-01 pro dospělého, výška sedáku 46, ohýbané dřevo</t>
  </si>
  <si>
    <t>NT-02</t>
  </si>
  <si>
    <t>ŽIDLE DĚTSKÁ, barva RAL dle škály, výška sedáku 340, ohýbané dřevo</t>
  </si>
  <si>
    <t>NT-01</t>
  </si>
  <si>
    <t>PRVKY TYPOVÉ</t>
  </si>
  <si>
    <t>1.14a</t>
  </si>
  <si>
    <t>ZÁSTĚNA MEZI WC, masiv modřín vč. kotvení</t>
  </si>
  <si>
    <t>ND-19</t>
  </si>
  <si>
    <t>TRCADLO KRUHOVÉ ZASFRÉZOVANÉ V ŘEZU KULATINY S KŮROU, pr. zrcadla 450, pr. kulatiny cca 500</t>
  </si>
  <si>
    <t>ND-18</t>
  </si>
  <si>
    <t>ND-17</t>
  </si>
  <si>
    <t>GRAFIKA NÁSTĚNNÁ - dle dodaného návrhu</t>
  </si>
  <si>
    <t>ND-16</t>
  </si>
  <si>
    <t>1.14</t>
  </si>
  <si>
    <t>SESTAVA SEDACÍCH OBJEKTŮ - ŠPALKY, celkem 5 ks řezů z kulatiny s kůrou ošetřené</t>
  </si>
  <si>
    <t>ND-15</t>
  </si>
  <si>
    <r>
      <t>OTO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NÝ STOJAN NA RU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NÍKY A KELÍMKY</t>
    </r>
  </si>
  <si>
    <t>ND-14</t>
  </si>
  <si>
    <t>ZÁDA A BOKY NEREZ mezi plát a spodní skříňky</t>
  </si>
  <si>
    <t>ND-13_9</t>
  </si>
  <si>
    <t>DOMĚREK KONCE HORNÍCH SKŘÍNĚK</t>
  </si>
  <si>
    <t>ND-13_8</t>
  </si>
  <si>
    <t>HORNÍ SKŘÍŇKA 1 DV spodek ve v. 1450, (2 levé a 2 pravé§</t>
  </si>
  <si>
    <t>ND-13_7</t>
  </si>
  <si>
    <t>PLÁT SPODNÍCH SKŘÍNĚK ND-13 s integorvanýám dřezem, baterie</t>
  </si>
  <si>
    <t>ND-13_6</t>
  </si>
  <si>
    <t>DOMĚREK KONCE SKŘÍNĚK se soklem 100</t>
  </si>
  <si>
    <t>ND-13_5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</si>
  <si>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SPODNÍ 3 ZÁSUVKY, sokl 100, zkrácená</t>
    </r>
  </si>
  <si>
    <t>ND-13_4</t>
  </si>
  <si>
    <t>SKŘÍŇKA SPODNÍ NA VERST. CHLADNIČKA, bez dna, sokl mřížka 100, vč. vest. chladničky</t>
  </si>
  <si>
    <t>ND_13_3</t>
  </si>
  <si>
    <t>SKŘÍŇKA SPODNÍ NA VERST. MYČKU, bez dna, sokl 100, vč. myčky vest. pod plát, ovládání v hraně dvířek</t>
  </si>
  <si>
    <t>ND_13_2</t>
  </si>
  <si>
    <t>SKŘÍŇKA SPODNÍ JEDNODVEŘOVÁ POD DŘEZ, 1 police, sokl 100, vč. dřezu, baterie a odpadu</t>
  </si>
  <si>
    <t>ND-13_1</t>
  </si>
  <si>
    <t>1.12</t>
  </si>
  <si>
    <t>SESTAVA SPODNÍCH A HORNÍCH KUCH SKŘÍNĚK PŘÍPRAVNY</t>
  </si>
  <si>
    <t>ND-13</t>
  </si>
  <si>
    <t>DOMĚREK KONCE SKŘÍNĚK ke zdi se soklem 100</t>
  </si>
  <si>
    <t>ND-12_4</t>
  </si>
  <si>
    <t>PLÁT NA SKŘÍŇKY ND-12 vč. rozšíření do výklemků oken, nerez</t>
  </si>
  <si>
    <t>ND-12_3</t>
  </si>
  <si>
    <t>SKŘÍŇ SPODNÍ 2 ZÁSUVKY, sokl 100, zkrácená</t>
  </si>
  <si>
    <t>ND-12_2</t>
  </si>
  <si>
    <t>SKŘÍŇ SPODNÍ 2 ZÁSUVKY, sokl 100</t>
  </si>
  <si>
    <t>ND-12_1</t>
  </si>
  <si>
    <t>SESTAVA SPODNÍCH KUCH. SKŘÍNĚK PŘÍPRAVNY POD OKNY</t>
  </si>
  <si>
    <t>ND-12</t>
  </si>
  <si>
    <t>1.08</t>
  </si>
  <si>
    <t>SKŘÍŇ POLICOVÁ NA ŠPIN. PRÁDLO 1 DV., dveře naložené, police, sokl 100, p.krycí bok tl.32</t>
  </si>
  <si>
    <t>ND-11</t>
  </si>
  <si>
    <t>SKŘÍŇ POLICOVÁ NA ČISTÉ PRÁDLO 1 DV., dveře naložené, police, sokl 100  l.krycí bok tl.32</t>
  </si>
  <si>
    <t>ND-10</t>
  </si>
  <si>
    <t>1.14c</t>
  </si>
  <si>
    <t>ŠATNÍ SKŘÍŇ 2DV svisle dělená, 2 police s horním nástavcem a boční lištou, tyč na ramínka</t>
  </si>
  <si>
    <t>ND-09</t>
  </si>
  <si>
    <t>SESTAVA PODOKENNÍCH  KRYTŮ RADIÁTORŮ A KNIHOVNIČEK, sokly 100, 2 police, horní mřížky</t>
  </si>
  <si>
    <t>ND-08</t>
  </si>
  <si>
    <t>ND-07</t>
  </si>
  <si>
    <t>SKŘÍŇ 2 DV POLICOVÁ a výsuvná police, s otvíravými a zásuvnými dveřmi a rámem se soklem</t>
  </si>
  <si>
    <t>ND-06</t>
  </si>
  <si>
    <t>SKŘÍŇ 2 DV POLICOVÁ, střední vn. regá,l s otvíravými a zásuvnými dveřmi a rámem se soklem</t>
  </si>
  <si>
    <t>ND-05</t>
  </si>
  <si>
    <t>SKŘÍŇ 2 DV POLICOVÁ S MINIDŘEZEM, s otvíravými a zásuvnými dveřmi a rámem se soklem</t>
  </si>
  <si>
    <t>ND-04</t>
  </si>
  <si>
    <t>LŮŽKO DĚTSKÉ STOHOVATELNÉ (atyp modřín dle typu) vč. roštu a matrace 130x60</t>
  </si>
  <si>
    <t>ND-03</t>
  </si>
  <si>
    <t>STŮL DĚTSKÝ TRAPEZ (atyp modřín dle typu)</t>
  </si>
  <si>
    <t>ND-02</t>
  </si>
  <si>
    <t>SKŘÍŇ KOMBI ŠATNÍ A ÚLOŽNÁ, dole 3x dětská šatní skříňka, nahoře výsuv s policemi</t>
  </si>
  <si>
    <t>ND-01</t>
  </si>
  <si>
    <t>PRVKY ATYPICKÉ</t>
  </si>
  <si>
    <t>PRVKY VYBAVENÍ DĚTSKÁ SKUPIMA</t>
  </si>
  <si>
    <t>DĚTSKÁ SKUPINA</t>
  </si>
  <si>
    <t>INTERIÉRU DĚTSKÉ SKUPINY v budově č. 47 PřF UP Olomouc - Holice</t>
  </si>
  <si>
    <t>PROJEKT INTERIÉRU budovy č. 47 PřF UP Olomouc</t>
  </si>
  <si>
    <t>TREZOR ZABUDOVANÝ DO ZDI</t>
  </si>
  <si>
    <t>PB-15</t>
  </si>
  <si>
    <t>SORTER 2 nádoby vedle sebe s plnovýsuvem s tlumením</t>
  </si>
  <si>
    <t>PB-14</t>
  </si>
  <si>
    <t>SORTER 2 nádoby vedle sebe s plnovýsuvem push to open s tlumením</t>
  </si>
  <si>
    <t>aPB-13_2</t>
  </si>
  <si>
    <t>aPB-13_1</t>
  </si>
  <si>
    <t>ZÁSOBNÍK NA KELÍMKY horizontální do pultu (do čela skříňky NB-02_5</t>
  </si>
  <si>
    <t>PB-12</t>
  </si>
  <si>
    <t>OKLEPÁVAČ KÁVY kruhový vertikální do plátu</t>
  </si>
  <si>
    <t>PB-11</t>
  </si>
  <si>
    <t>MIKROVLNNÁ TROUBA VESTAVNÁ vč. rámečku</t>
  </si>
  <si>
    <t>PB-10</t>
  </si>
  <si>
    <t>CHLADNIČKA VESTAVNÁ VYSOKÁ 2000, MONOKLIMA 1 DV</t>
  </si>
  <si>
    <t>PB-09</t>
  </si>
  <si>
    <t>MYČKA NÁDOBÍ VESTAVNÁ POD PLÁT, ovládání zkryté ve hraně dvířek</t>
  </si>
  <si>
    <t>PB-08</t>
  </si>
  <si>
    <t>BOX MRAZÍCÍ VESTAVNÝ POD PLÁT 2 ZÁSUVKOVÝdo v. 854</t>
  </si>
  <si>
    <t>PB-07</t>
  </si>
  <si>
    <t>CHLADNIČKA VESTAVNÁ POD PPLÁT do v. 854</t>
  </si>
  <si>
    <t>PB-06</t>
  </si>
  <si>
    <t>PB-05</t>
  </si>
  <si>
    <t>CHLADNIČKA SAMOSTATNĚ STOJÍCÍ s mražáčkem dole - dodá provozovatel</t>
  </si>
  <si>
    <t>PB-04</t>
  </si>
  <si>
    <t>KOTLÍK NA POLÉVKU - dodá provozovatel</t>
  </si>
  <si>
    <t>PB-03</t>
  </si>
  <si>
    <t>PRESSO PROFI 2 pákový - dodá provozovatel</t>
  </si>
  <si>
    <t>PB-02</t>
  </si>
  <si>
    <t>PROSKLENNÁ CHLAZENÁ NÁPOJOVÁ VITRINA 2 DV. POSUVNÉ - dodá provozovatel</t>
  </si>
  <si>
    <t>PB-01</t>
  </si>
  <si>
    <t>PŘÍSTROJE A VYBAVENÍ BISTRA</t>
  </si>
  <si>
    <t>1.31a</t>
  </si>
  <si>
    <t>SKŘÍŇKA ŠATNÍ ZDVOJENÁ VYSOKÁ 1 DV.,2x dveře, zámek, sokl 100</t>
  </si>
  <si>
    <t>NB-07</t>
  </si>
  <si>
    <t>1.32</t>
  </si>
  <si>
    <t>POLICE NÁSTĚNNÉ, boky, 2 stř. podpory, 7 polic na větší zatížení, boky a vrch tl.46</t>
  </si>
  <si>
    <t>NB-06</t>
  </si>
  <si>
    <t>NEREZ OBKLAD ZAD, BOKŮ RÁMU včetně spodku police rámu</t>
  </si>
  <si>
    <t>NB-05_8</t>
  </si>
  <si>
    <r>
      <t>HORNÍ RÁM MASIV 46 v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etn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 xml:space="preserve"> zad a spodní nosné police, horní spoje </t>
    </r>
    <r>
      <rPr>
        <sz val="14"/>
        <color theme="1"/>
        <rFont val="Arial Narrow"/>
        <family val="2"/>
      </rPr>
      <t>cink</t>
    </r>
  </si>
  <si>
    <t>NB-05_7</t>
  </si>
  <si>
    <t>SKŘÍŇKA HORNÍ S NIKOU NA MW v horním rámu a horní část výklopná dvířka, vsazená záda</t>
  </si>
  <si>
    <t>NB-05_6</t>
  </si>
  <si>
    <t>SKŘÍŇKA HORNÍ 1 DVEŘOVÁ v horním rámu</t>
  </si>
  <si>
    <t>NB-05_5</t>
  </si>
  <si>
    <t>NB-05_4</t>
  </si>
  <si>
    <t>SKŘÍŇKA SPODNÍ S PLNOVÝSUVEM děleným se zásuvkou a stav. policemi, sokl 100, hliník elox</t>
  </si>
  <si>
    <t>NB-05_3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</si>
  <si>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>KA SPODNÍ - NIKA 1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OVÁ na vestavbu chladni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ky, sokl atyp m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ka 100</t>
    </r>
  </si>
  <si>
    <t>NB-05_2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</si>
  <si>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>KA SPODNÍ 1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OVÁ pod umývadlo s polici, sokl 100</t>
    </r>
  </si>
  <si>
    <t>NB-05_1</t>
  </si>
  <si>
    <t>SESTAVA C KUCH. SKŘÍNĚK ZÁZEMÍ (u zdi)</t>
  </si>
  <si>
    <t>NB-05</t>
  </si>
  <si>
    <t>3 POLICE S MEZiSTĚNAMI do horního nosného rámu</t>
  </si>
  <si>
    <t>NB-04b_5</t>
  </si>
  <si>
    <t>HORNÍ RÁM MASIV 46 včetně zad a spodní nosné police, horní spoje cink</t>
  </si>
  <si>
    <t>NB-04b_4</t>
  </si>
  <si>
    <t>PLÁT SPODNÍCH SKŘÍNĚK nerez 46, bez přesahu, zesílený lem se zkosením</t>
  </si>
  <si>
    <t>NB-04b_3</t>
  </si>
  <si>
    <t>NB-04b_2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</si>
  <si>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>KA SPODNÍ - NIKA 2 dve</t>
    </r>
    <r>
      <rPr>
        <sz val="14"/>
        <color theme="1"/>
        <rFont val="Lucida Grande"/>
        <family val="2"/>
      </rPr>
      <t xml:space="preserve">řová </t>
    </r>
    <r>
      <rPr>
        <sz val="14"/>
        <color theme="1"/>
        <rFont val="Arial Narrow"/>
        <family val="2"/>
      </rPr>
      <t>na vestavbu 2 mrazících box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 xml:space="preserve"> PB-07, dole m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ka atyp, dví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ka na mra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áky</t>
    </r>
  </si>
  <si>
    <t>NB-04b_1</t>
  </si>
  <si>
    <t>ČÁST NB-04b (zadní část v prostoru)</t>
  </si>
  <si>
    <t>NB-04a_7</t>
  </si>
  <si>
    <t>NB-04a_6</t>
  </si>
  <si>
    <t>SKŘÍŇKA HORNÍ 2 DVEŘOVÁ v horním rámu</t>
  </si>
  <si>
    <t>NB-04a_5</t>
  </si>
  <si>
    <t>NB-04a_4</t>
  </si>
  <si>
    <t>NB-04a_3</t>
  </si>
  <si>
    <t>SKŘÍŇKA SPODNÍ NIKA PRO VESTAVBU MYČKY PB-08, naložené dveře na sklop. dveřích myčky</t>
  </si>
  <si>
    <t>NB-04a_2</t>
  </si>
  <si>
    <t>SKŘÍŇKA SPODNÍ 2 DVEŘOVÁ POD VĚTŠÍ DŘEZ sokl 100</t>
  </si>
  <si>
    <t>NB-04a_1</t>
  </si>
  <si>
    <t>ČÁST NB-04a (přední část v perostoru)</t>
  </si>
  <si>
    <t>SESTAVA B KUCH. SKŘÍNĚK ZÁZEMÍ v prostoru (a + b zády k sobě)</t>
  </si>
  <si>
    <t>NB-04</t>
  </si>
  <si>
    <t>HORNÍ NÁSTAVEC RÁMU 2x plnovýsuv</t>
  </si>
  <si>
    <t>NB-03_10</t>
  </si>
  <si>
    <t>RÁM  CHL. VITRINY tl .46</t>
  </si>
  <si>
    <t>NB-03_9</t>
  </si>
  <si>
    <t>SKŘÍŇ VYSOKÁ 1 dveřová, na vestavěnou chladničku vysokou s NÁSTAVCEM 1 dveřovým</t>
  </si>
  <si>
    <t>NB-03_8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</si>
  <si>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HORNÍ M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LKÁ ŠIRŠÍ s  plnovýsuvným boxem se stav. policemi oboustrann</t>
    </r>
    <r>
      <rPr>
        <sz val="14"/>
        <color theme="1"/>
        <rFont val="Lucida Grande"/>
        <family val="2"/>
      </rPr>
      <t>ě</t>
    </r>
  </si>
  <si>
    <t>NB-03_7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</si>
  <si>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HORNÍ M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LKÁ s  plnovýsuvným boxem se stav. policemi oboustrann</t>
    </r>
    <r>
      <rPr>
        <sz val="14"/>
        <color theme="1"/>
        <rFont val="Lucida Grande"/>
        <family val="2"/>
      </rPr>
      <t>ě</t>
    </r>
  </si>
  <si>
    <t>NB-03_6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</si>
  <si>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HORNÍ HLUBOKÁ s  plnovýsuvným boxem se stav. policemi oboustrann</t>
    </r>
    <r>
      <rPr>
        <sz val="14"/>
        <color theme="1"/>
        <rFont val="Lucida Grande"/>
        <family val="2"/>
      </rPr>
      <t>ě</t>
    </r>
  </si>
  <si>
    <t>NB-03_5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</si>
  <si>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SPODNÍ M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LKÁ ŠIRŠÍ s krytem radiátoru a v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tr. m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kami - soklová 100, horní 150, 1 plnovýsuv  horní zásuvka</t>
    </r>
  </si>
  <si>
    <t>NB-03_4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</si>
  <si>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SPODNÍ M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LKÁ s krytem radiátoru a v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tr. m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kami - soklová 100, horní 150, 1 plnovýsuv  horní zásuvka</t>
    </r>
  </si>
  <si>
    <t>NB-03_3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</si>
  <si>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SPODNÍ M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LKÁ s  plnovýsuvným boxem se stav. policemi oboustrann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, sokl 100</t>
    </r>
  </si>
  <si>
    <t>NB-03_2</t>
  </si>
  <si>
    <t>SKŘÍŇ SPODNÍ HLUBOKÁ s  plnovýsuvným boxem se stav. policemi příčně dělený, sokl 100</t>
  </si>
  <si>
    <t>NB-03_1</t>
  </si>
  <si>
    <t>SESTAVA A VESTAVĚNÝCH SKŘÍNÍ ZÁZEMÍ BISTRA</t>
  </si>
  <si>
    <t>NB-03</t>
  </si>
  <si>
    <t>NB-02_8</t>
  </si>
  <si>
    <t>SKŘÍŇKA JEDNODVEŘOVÁ na sorter s plnovýsuvem  pod plátem, 2 nádoby, povná police pod sorterem</t>
  </si>
  <si>
    <t>NB-02_7</t>
  </si>
  <si>
    <t>SKŘÍŇKA 2 ZÁSUVKY A ČELO pod presso, 2 soodní zásuvky 350 a 200, čelo horní 200 s 4 horizont. zás. na kelímky PB-12</t>
  </si>
  <si>
    <t>NB-02_6</t>
  </si>
  <si>
    <t>SKŘÍŇKA JEDNODVEŘOVÁ s plnovýsuvem pod dřez a 1 pevnou policí pod dřezem</t>
  </si>
  <si>
    <t>NB-02_5</t>
  </si>
  <si>
    <t>SKŘÍŇKA JEDNODVEŘOVÁ jen prostor na vestavnou chladničkou PB-06  a dvířka, otevírání  P, mřížka v soklu 100</t>
  </si>
  <si>
    <t>NB-02_4</t>
  </si>
  <si>
    <t>SKŘÍŇKA JEDNODVEŘOVÁ s plnovýsuvem se zásuvkou</t>
  </si>
  <si>
    <t>NB-02_3</t>
  </si>
  <si>
    <t>SKŘÍŇKA JEDNODVEŘOVÁ s plnovýsuvem se zásuvkou a 1 stavitelnou policí</t>
  </si>
  <si>
    <t>NB-02_2</t>
  </si>
  <si>
    <t>ZÁDA ZÁPULTÍ S RÁMEM tl.46  a s 20 POLICEMI 550x300, tl. 50 z masivu na kotevních trmech</t>
  </si>
  <si>
    <t>NB-02_1</t>
  </si>
  <si>
    <t>SESTAVA ZÁPULTÍ BISTRA</t>
  </si>
  <si>
    <t>NB-02</t>
  </si>
  <si>
    <t>BOX POD CHLADÍCÍ VITRINU, sokl 100, otvíracídřevěná  mřížka atyp 370x540</t>
  </si>
  <si>
    <t>NB-01_5</t>
  </si>
  <si>
    <t>PLÁT PUTU NEREZ ve v. 900, bez přesahu</t>
  </si>
  <si>
    <t>NB-01_4</t>
  </si>
  <si>
    <t>SKŘÍŇKA PULTU ZÁSUVKOVÁ, 2 čela zásuvek na  plnovýsuvy push to open sorterů</t>
  </si>
  <si>
    <t>NB-01_3</t>
  </si>
  <si>
    <t>SKŘÍŇKA PULTU ZÁSUVKOVÁ, 2 zásuvky s  plnovýsuvy push to open v bočnicích zásuvky na zatížení 80 kg</t>
  </si>
  <si>
    <t>NB-01_2</t>
  </si>
  <si>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ELO PULTU NOSNÉ S HORNÍM PULTEM 300, ZNAKEM a zdvojenou st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nou 100, a vnit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ním nnerez, a profil s LED páskem</t>
    </r>
  </si>
  <si>
    <t>NB-01_1</t>
  </si>
  <si>
    <t>SESTAVA PULTU BISTRA</t>
  </si>
  <si>
    <t>NB-01</t>
  </si>
  <si>
    <t>ORVKY VYBAVENÍ ATYPICKÉ BISTRA</t>
  </si>
  <si>
    <t>PRVKY VYBAVENÍ BISTRO</t>
  </si>
  <si>
    <t>ČÁST B - BISTRO</t>
  </si>
  <si>
    <t>PROJEKT ITERIÉRŮ budovy č. 47 PřF UP Olomouc</t>
  </si>
  <si>
    <t>(peněžní prostředky dotace)</t>
  </si>
  <si>
    <t>(vlastní peněžní prostředky)</t>
  </si>
  <si>
    <t>Část Díla I</t>
  </si>
  <si>
    <t>Část Díla II</t>
  </si>
  <si>
    <t>Část Díla III</t>
  </si>
  <si>
    <t>poznámka:</t>
  </si>
  <si>
    <r>
      <rPr>
        <b/>
        <sz val="11"/>
        <color theme="1"/>
        <rFont val="Calibri"/>
        <family val="2"/>
        <scheme val="minor"/>
      </rPr>
      <t>Stavba 1</t>
    </r>
    <r>
      <rPr>
        <sz val="11"/>
        <color theme="1"/>
        <rFont val="Calibri"/>
        <family val="2"/>
        <scheme val="minor"/>
      </rPr>
      <t xml:space="preserve"> je „Modernizace a dobudování přízemní části objektu č. 47 PřF UP, Olomouc – Holice“</t>
    </r>
  </si>
  <si>
    <r>
      <rPr>
        <b/>
        <sz val="11"/>
        <color theme="1"/>
        <rFont val="Calibri"/>
        <family val="2"/>
        <scheme val="minor"/>
      </rPr>
      <t>Stavba 2</t>
    </r>
    <r>
      <rPr>
        <sz val="11"/>
        <color theme="1"/>
        <rFont val="Calibri"/>
        <family val="2"/>
        <scheme val="minor"/>
      </rPr>
      <t xml:space="preserve"> je „Stavební úpravy objektu č. 47 PřF UP pro dětskou skupinu, Olomouc – Holice“</t>
    </r>
  </si>
  <si>
    <t>Celková rekapitulace Ceny za Dílo (bez DPH) po jednotlivých finančních zdrojích a částech Díla</t>
  </si>
  <si>
    <t>Název zakázky: Dodávka interiérového vybavení pro přízemní část budovy č. 47</t>
  </si>
  <si>
    <t>jednotlivé části Díla</t>
  </si>
  <si>
    <t>Dodávka interiérového vybavení pro Stavbu 1, oddíl A – interiér 47</t>
  </si>
  <si>
    <t>Dodávka interiérového vybavení pro Stavbu 1, oddíl B-interiér bistra</t>
  </si>
  <si>
    <t>Dodávka interiérového vybavení pro Stavbu 2 – dětská skupina</t>
  </si>
  <si>
    <t>Náklady na montáž, dopravu a ostatní náklady (společné celé Dílo)</t>
  </si>
  <si>
    <t>jedná se o veškeré související náklady společné pro celé dílo, zejména montáž na místě, doprava, úklid,likvidace odpadů, zpracování výrobní dokumentace a dokumentace skutečného provedení Díla a ostatní náklady dle SOD</t>
  </si>
  <si>
    <t>Celkové náklady dodávky interiérového vybavení pro všechny části Díla  (bez nákladů na montáž, dopravu a ostatních nákladů)</t>
  </si>
  <si>
    <t>Procentuelní podíl nákladů připadacící na jednotlivé části Díla (z rozpočtu jednotlivých částí Díla) na celkových nákladech dodávky interiérového vybavení (to vše bez nákladů na montáž, dopravu a ostatních nákladů)</t>
  </si>
  <si>
    <t>Cena dodávky interiérového vybavení (bez nákladů na montáž, dopravu a ostatních nákladů) pro jednotlivé části Díla</t>
  </si>
  <si>
    <t>Náklady na montáž, dopravu a ostatní náklady pro jednotlivé části Díla (rozděleno v poměru nákladů připadajích na jednotlivé části díla z rozpočtu jednotlivých částí Díla na celkových nákladech dodávky interiérového vybavení)</t>
  </si>
  <si>
    <t>ČÁSTI CENY A DÍLO PRO JEDNOTLIVÉ ČÁSTI DÍLA (náklady z rozpočtu + náklady na montáž, dopravu a ostatní náklady)</t>
  </si>
  <si>
    <r>
      <t xml:space="preserve">CELKEM CENA ZA DÍLO </t>
    </r>
    <r>
      <rPr>
        <b/>
        <sz val="10"/>
        <color indexed="8"/>
        <rFont val="Calibri"/>
        <family val="2"/>
      </rPr>
      <t>(BEZ DPH)</t>
    </r>
  </si>
  <si>
    <t>5 -SLEPÝ ROZPOČET A SOUPIS PRVKŮ</t>
  </si>
  <si>
    <t>A5 SLEPÝ ROZPOČET A SOUPIS</t>
  </si>
  <si>
    <t>PINBOARD - korková stěna</t>
  </si>
  <si>
    <t>B4 - SLEPÝ ROZPOČET A SOUPIS PRVKŮ</t>
  </si>
  <si>
    <t xml:space="preserve"> ='Část A - 47'!H88</t>
  </si>
  <si>
    <t>Legenda</t>
  </si>
  <si>
    <t>Návod k vyplnění tabulky - vzorce</t>
  </si>
  <si>
    <t>Cena dodávky interiérového vybavení (bez nákladů na montáž, dopravu a ostatních nákladů) pro jednotlivé části Díla jsou náklady převzaty z jednotlivých listů připadajích na jednotlivé části Díla ze součtové položky dodávka.</t>
  </si>
  <si>
    <t>Položka: "Celkové náklady dodávky interiérového vybavení pro všechny části Díla  (bez nákladů na montáž, dopravu a ostatních nákladů)" je součtem nákladů na jednotlivé části Díla.</t>
  </si>
  <si>
    <t>Procentuelní podíl nákladů připadacící na jednotlivé části Díla (z rozpočtu jednotlivých částí Díla) na celkových nákladech dodávky interiérového vybavení (to vše bez nákladů na montáž, dopravu a ostatních nákladů) vyjádřený pro jednotlivé části Díla.</t>
  </si>
  <si>
    <r>
      <rPr>
        <b/>
        <sz val="8"/>
        <rFont val="Trebuchet MS"/>
        <family val="2"/>
      </rPr>
      <t xml:space="preserve">Doplňte </t>
    </r>
    <r>
      <rPr>
        <sz val="8"/>
        <rFont val="Trebuchet MS"/>
        <family val="2"/>
      </rPr>
      <t>částku za Náklady na montáž, dopravu a ostatní náklady (společné celé Dílo) - jedná se o veškeré související náklady společné pro celé dílo, zejména montáž na místě, doprava, úklid,likvidace odpadů, zpracování výrobní dokumentace a dokumentace skutečného provedení Díla a ostatní náklady dle SOD.</t>
    </r>
  </si>
  <si>
    <t>Položka: "Náklady na montáž, dopravu a ostatní náklady pro jednotlivé části Díla (rozděleno v poměru nákladů připadajích na jednotlivé části díla z rozpočtu jednotlivých částí Díla na celkových nákladech dodávky interiérového vybavení)" je peněžním vyjádřením podílu nákladů na montáž apod. připadající na část Díla.</t>
  </si>
  <si>
    <t>Položka: "ČÁSTI CENY A DÍLO PRO JEDNOTLIVÉ ČÁSTI DÍLA (náklady z rozpočtu + náklady na montáž, dopravu a ostatní náklady)" je součtem ceny dodávky jednotlivých částí Díla a jejich vypočtených nákladů na montáž apod.</t>
  </si>
  <si>
    <t>Položka: "CELKEM CENA ZA DÍLO (BEZ DPH)" je součtem nákladů všech částí Díla.</t>
  </si>
  <si>
    <t xml:space="preserve"> ='Část B - Bistro'!H88</t>
  </si>
  <si>
    <t xml:space="preserve"> ='Dětská skupina'!H50</t>
  </si>
  <si>
    <t xml:space="preserve"> =SUMA(C19:E19)</t>
  </si>
  <si>
    <t xml:space="preserve"> =KDYŽ(C19=0;0;C19/($C$19+$E$19+$D$19))</t>
  </si>
  <si>
    <t xml:space="preserve"> =KDYŽ(D19=0;0;D19/($C$19+$E$19+$D$19))</t>
  </si>
  <si>
    <t xml:space="preserve"> =KDYŽ(E19=0;0;E19/($C$19+$E$19+$D$19))</t>
  </si>
  <si>
    <t xml:space="preserve"> =KDYŽ((ZAOKROUHLIT(C21*C22;2)+D24+E24)=C22;ZAOKROUHLIT(C21*C22;2);ZAOKROUHLIT(C21*C22;2)-((ZAOKROUHLIT(C21*C22;2)+D24+E24)-C22))</t>
  </si>
  <si>
    <t xml:space="preserve"> =ZAOKROUHLIT(D21*C22;2)</t>
  </si>
  <si>
    <t xml:space="preserve"> =ZAOKROUHLIT(E21*C22;2)</t>
  </si>
  <si>
    <t xml:space="preserve"> =C24+C19</t>
  </si>
  <si>
    <t xml:space="preserve"> =D24+D19</t>
  </si>
  <si>
    <t xml:space="preserve"> =E24+E19</t>
  </si>
  <si>
    <t xml:space="preserve"> =SUMA(C25:E25)</t>
  </si>
  <si>
    <t>Celková rekapitulace Ceny za dílo (bez DPH) po jednotlivých finančních zdrojích a částech Díla</t>
  </si>
  <si>
    <t>ČÁSTI CENY ZA DÍLO PRO JEDNOTLIVÉ ČÁSTI DÍLA (náklady z rozpočtu + náklady na montáž, dopravu a ostatní náklady)</t>
  </si>
  <si>
    <t>VYBAVENÍ JEN BISTRTO bez DPH</t>
  </si>
  <si>
    <t xml:space="preserve"> VYBAVENÍ DĚTSKÁ SKUPINA bez DPH</t>
  </si>
  <si>
    <t xml:space="preserve"> INTERIÉROVÉ VYBAVENÍ B47 (bez bistra a dětské skupiny) bez DPH</t>
  </si>
  <si>
    <t>PŘÍSTROJE VESTAVNÉ - DODANÉ V RÁMCI VÝROBY INTERIERU</t>
  </si>
  <si>
    <t>CHLADÍCÍ VITRINA PULTU PROSKLENÁ</t>
  </si>
  <si>
    <r>
      <t>PLÁT SPODNÍCH 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ÍN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K nerez 46 integrivané nerez umývadlo PB-18 v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. baterie a odpadu (viz PB-01_18 PŘÍSTROJE A VYBAVENÍ BISTRA), bez p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esahu, zesílený lem se zkosením</t>
    </r>
  </si>
  <si>
    <r>
      <t>PLÁT SPODNÍCH 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ÍN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K nerez 46 integrivaný nerez d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ez PB-17 v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. baterie  a odpadu (viz PB-01_18 PŘÍSTROJE A VYBAVENÍ BISTRA), bez p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esahu, zesílený lem se zkosením</t>
    </r>
  </si>
  <si>
    <t>PLÁT NA SKŘÍŇKY ZÁPULTÍ bez přesahu, zvýšený lem, nerez, otvor s vyklepávačem kávy PB-11, včetně dřezu PB-16 s baterií  a odpadu (viz PB-01_18 PŘÍSTROJE A VYBAVENÍ BISTRA)</t>
  </si>
  <si>
    <t>Poznámka:</t>
  </si>
  <si>
    <t>PŘÍSTROJE VOLNÉ - Nejsou předmětem dodávky vybavení interiéru a budou pořízeny samostatně budoucím uživatelem</t>
  </si>
  <si>
    <t>TABULE INFORMAČNÍ DĚTSKÉ SKUPINY</t>
  </si>
  <si>
    <t>u vstupu</t>
  </si>
  <si>
    <t>1.06</t>
  </si>
  <si>
    <t>1.08, 1.11, 1.13, 1.14a, 1.14c, 1.19, 1.22</t>
  </si>
  <si>
    <t>OBKLAD V SANITĚ - PIXELART - dle dodaného návrhu řeší stavba (není předmětem dodávky vybavení interiéru)</t>
  </si>
  <si>
    <r>
      <t>ODPADKOVÝ KOŠ OTEV</t>
    </r>
    <r>
      <rPr>
        <sz val="14"/>
        <color theme="1"/>
        <rFont val="Lucida Grande"/>
        <family val="2"/>
      </rPr>
      <t>ŘENÝ DO MÍSTNOSTÍ</t>
    </r>
  </si>
  <si>
    <t>1.11, 1.12, 1.14, 1.14d</t>
  </si>
  <si>
    <t>ZÁSOBNÍK PAPÍROVÝCH RUČNÍKŮ</t>
  </si>
  <si>
    <t>1.14d</t>
  </si>
  <si>
    <t>1.12, 1.14d, 1.14a</t>
  </si>
  <si>
    <t>ODPADKOVÝ KOŠ NA PAPÍR. RUČNÍKY NÁSTĚNNÝ</t>
  </si>
  <si>
    <r>
      <t>PRVKY VYBAVENÍ DOPL</t>
    </r>
    <r>
      <rPr>
        <sz val="14"/>
        <color theme="1"/>
        <rFont val="Lucida Grande"/>
        <family val="2"/>
      </rPr>
      <t>ŇKOVÉ</t>
    </r>
  </si>
  <si>
    <t>TABULKA ORIENTAČNÍ MÍSTNOSTI ČI PIKTOGRAM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</si>
</sst>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3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color theme="1"/>
      <name val="Arial Narrow Bold"/>
      <family val="2"/>
    </font>
    <font>
      <sz val="16"/>
      <color theme="1"/>
      <name val="Arial Narrow Bold"/>
      <family val="2"/>
    </font>
    <font>
      <sz val="14"/>
      <color theme="1"/>
      <name val="Lucida Grande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4"/>
      <name val="Arial Narrow"/>
      <family val="2"/>
    </font>
    <font>
      <sz val="14"/>
      <color rgb="FF00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sz val="8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Trebuchet MS"/>
      <family val="2"/>
    </font>
    <font>
      <sz val="8"/>
      <name val="Trebuchet MS"/>
      <family val="2"/>
    </font>
    <font>
      <b/>
      <sz val="9"/>
      <name val="Trebuchet MS"/>
      <family val="2"/>
    </font>
    <font>
      <b/>
      <sz val="18"/>
      <name val="Trebuchet MS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rebuchet MS"/>
      <family val="2"/>
    </font>
    <font>
      <b/>
      <sz val="16"/>
      <color theme="1"/>
      <name val="Arial Narrow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1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0" fillId="0" borderId="0">
      <alignment/>
      <protection/>
    </xf>
  </cellStyleXfs>
  <cellXfs count="316">
    <xf numFmtId="0" fontId="0" fillId="0" borderId="0" xfId="0"/>
    <xf numFmtId="0" fontId="2" fillId="0" borderId="0" xfId="194">
      <alignment/>
      <protection/>
    </xf>
    <xf numFmtId="0" fontId="2" fillId="0" borderId="0" xfId="194" applyAlignment="1">
      <alignment horizontal="center"/>
      <protection/>
    </xf>
    <xf numFmtId="0" fontId="2" fillId="0" borderId="0" xfId="194" applyBorder="1">
      <alignment/>
      <protection/>
    </xf>
    <xf numFmtId="0" fontId="2" fillId="0" borderId="0" xfId="194" applyBorder="1" applyAlignment="1">
      <alignment horizontal="center"/>
      <protection/>
    </xf>
    <xf numFmtId="165" fontId="16" fillId="0" borderId="0" xfId="194" applyNumberFormat="1" applyFont="1" applyFill="1" applyBorder="1" applyAlignment="1" applyProtection="1">
      <alignment horizontal="center" vertical="center"/>
      <protection/>
    </xf>
    <xf numFmtId="165" fontId="2" fillId="0" borderId="0" xfId="194" applyNumberFormat="1" applyBorder="1">
      <alignment/>
      <protection/>
    </xf>
    <xf numFmtId="0" fontId="2" fillId="0" borderId="1" xfId="194" applyBorder="1" applyAlignment="1" applyProtection="1">
      <alignment horizontal="left" vertical="center"/>
      <protection/>
    </xf>
    <xf numFmtId="44" fontId="2" fillId="0" borderId="0" xfId="194" applyNumberFormat="1">
      <alignment/>
      <protection/>
    </xf>
    <xf numFmtId="0" fontId="2" fillId="0" borderId="0" xfId="194" applyBorder="1" applyAlignment="1" applyProtection="1">
      <alignment horizontal="left" vertical="center"/>
      <protection/>
    </xf>
    <xf numFmtId="0" fontId="2" fillId="0" borderId="0" xfId="194" applyAlignment="1">
      <alignment vertical="center"/>
      <protection/>
    </xf>
    <xf numFmtId="0" fontId="2" fillId="0" borderId="0" xfId="194" applyFont="1">
      <alignment/>
      <protection/>
    </xf>
    <xf numFmtId="0" fontId="15" fillId="2" borderId="2" xfId="194" applyFont="1" applyFill="1" applyBorder="1" applyAlignment="1" applyProtection="1">
      <alignment horizontal="center" vertical="center" wrapText="1"/>
      <protection/>
    </xf>
    <xf numFmtId="0" fontId="19" fillId="2" borderId="3" xfId="194" applyFont="1" applyFill="1" applyBorder="1" applyAlignment="1" applyProtection="1">
      <alignment horizontal="center" vertical="center" wrapText="1"/>
      <protection/>
    </xf>
    <xf numFmtId="0" fontId="18" fillId="2" borderId="4" xfId="194" applyFont="1" applyFill="1" applyBorder="1" applyAlignment="1" applyProtection="1">
      <alignment horizontal="center" vertical="center" wrapText="1"/>
      <protection/>
    </xf>
    <xf numFmtId="165" fontId="16" fillId="2" borderId="5" xfId="194" applyNumberFormat="1" applyFont="1" applyFill="1" applyBorder="1" applyAlignment="1" applyProtection="1">
      <alignment horizontal="center" vertical="center"/>
      <protection/>
    </xf>
    <xf numFmtId="0" fontId="15" fillId="3" borderId="6" xfId="194" applyFont="1" applyFill="1" applyBorder="1" applyAlignment="1" applyProtection="1">
      <alignment horizontal="center" vertical="center" wrapText="1"/>
      <protection/>
    </xf>
    <xf numFmtId="0" fontId="19" fillId="3" borderId="7" xfId="194" applyFont="1" applyFill="1" applyBorder="1" applyAlignment="1" applyProtection="1">
      <alignment horizontal="center" vertical="center" wrapText="1"/>
      <protection/>
    </xf>
    <xf numFmtId="0" fontId="18" fillId="3" borderId="8" xfId="194" applyFont="1" applyFill="1" applyBorder="1" applyAlignment="1" applyProtection="1">
      <alignment horizontal="center" vertical="center" wrapText="1"/>
      <protection/>
    </xf>
    <xf numFmtId="165" fontId="16" fillId="3" borderId="9" xfId="194" applyNumberFormat="1" applyFont="1" applyFill="1" applyBorder="1" applyAlignment="1" applyProtection="1">
      <alignment horizontal="center" vertical="center"/>
      <protection/>
    </xf>
    <xf numFmtId="0" fontId="15" fillId="4" borderId="6" xfId="194" applyFont="1" applyFill="1" applyBorder="1" applyAlignment="1" applyProtection="1">
      <alignment horizontal="center" vertical="center" wrapText="1"/>
      <protection/>
    </xf>
    <xf numFmtId="0" fontId="19" fillId="4" borderId="7" xfId="194" applyFont="1" applyFill="1" applyBorder="1" applyAlignment="1" applyProtection="1">
      <alignment horizontal="center" vertical="center" wrapText="1"/>
      <protection/>
    </xf>
    <xf numFmtId="0" fontId="18" fillId="4" borderId="8" xfId="194" applyFont="1" applyFill="1" applyBorder="1" applyAlignment="1" applyProtection="1">
      <alignment horizontal="center" vertical="center" wrapText="1"/>
      <protection/>
    </xf>
    <xf numFmtId="165" fontId="16" fillId="4" borderId="9" xfId="194" applyNumberFormat="1" applyFont="1" applyFill="1" applyBorder="1" applyAlignment="1" applyProtection="1">
      <alignment horizontal="center" vertical="center"/>
      <protection/>
    </xf>
    <xf numFmtId="0" fontId="2" fillId="0" borderId="0" xfId="194" applyBorder="1" applyAlignment="1" applyProtection="1">
      <alignment horizontal="left" vertical="center"/>
      <protection/>
    </xf>
    <xf numFmtId="0" fontId="14" fillId="0" borderId="0" xfId="194" applyFont="1" applyFill="1" applyBorder="1" applyAlignment="1" applyProtection="1">
      <alignment vertical="center"/>
      <protection/>
    </xf>
    <xf numFmtId="0" fontId="14" fillId="0" borderId="5" xfId="194" applyFont="1" applyFill="1" applyBorder="1" applyAlignment="1" applyProtection="1">
      <alignment vertical="center"/>
      <protection/>
    </xf>
    <xf numFmtId="0" fontId="12" fillId="0" borderId="10" xfId="194" applyFont="1" applyFill="1" applyBorder="1">
      <alignment/>
      <protection/>
    </xf>
    <xf numFmtId="10" fontId="16" fillId="2" borderId="2" xfId="196" applyNumberFormat="1" applyFont="1" applyFill="1" applyBorder="1" applyAlignment="1" applyProtection="1">
      <alignment horizontal="center" vertical="center"/>
      <protection/>
    </xf>
    <xf numFmtId="10" fontId="16" fillId="3" borderId="6" xfId="195" applyNumberFormat="1" applyFont="1" applyFill="1" applyBorder="1" applyAlignment="1" applyProtection="1">
      <alignment horizontal="center" vertical="center"/>
      <protection/>
    </xf>
    <xf numFmtId="10" fontId="16" fillId="4" borderId="6" xfId="195" applyNumberFormat="1" applyFont="1" applyFill="1" applyBorder="1" applyAlignment="1" applyProtection="1">
      <alignment horizontal="center" vertical="center"/>
      <protection/>
    </xf>
    <xf numFmtId="0" fontId="5" fillId="0" borderId="0" xfId="198" applyFont="1" applyProtection="1">
      <alignment/>
      <protection/>
    </xf>
    <xf numFmtId="0" fontId="5" fillId="0" borderId="0" xfId="198" applyFont="1" applyAlignment="1" applyProtection="1">
      <alignment wrapText="1"/>
      <protection/>
    </xf>
    <xf numFmtId="0" fontId="5" fillId="0" borderId="0" xfId="198" applyFont="1" applyAlignment="1" applyProtection="1">
      <alignment horizontal="center"/>
      <protection/>
    </xf>
    <xf numFmtId="49" fontId="5" fillId="0" borderId="0" xfId="198" applyNumberFormat="1" applyFont="1" applyProtection="1">
      <alignment/>
      <protection/>
    </xf>
    <xf numFmtId="0" fontId="0" fillId="0" borderId="0" xfId="198" applyProtection="1">
      <alignment/>
      <protection/>
    </xf>
    <xf numFmtId="49" fontId="5" fillId="0" borderId="0" xfId="198" applyNumberFormat="1" applyFont="1" applyAlignment="1" applyProtection="1">
      <alignment horizontal="right"/>
      <protection/>
    </xf>
    <xf numFmtId="0" fontId="3" fillId="0" borderId="0" xfId="198" applyFont="1" applyProtection="1">
      <alignment/>
      <protection/>
    </xf>
    <xf numFmtId="0" fontId="3" fillId="0" borderId="11" xfId="198" applyFont="1" applyBorder="1" applyProtection="1">
      <alignment/>
      <protection/>
    </xf>
    <xf numFmtId="0" fontId="3" fillId="0" borderId="11" xfId="198" applyFont="1" applyBorder="1" applyAlignment="1" applyProtection="1">
      <alignment wrapText="1"/>
      <protection/>
    </xf>
    <xf numFmtId="0" fontId="3" fillId="0" borderId="11" xfId="198" applyFont="1" applyBorder="1" applyAlignment="1" applyProtection="1">
      <alignment horizontal="center"/>
      <protection/>
    </xf>
    <xf numFmtId="49" fontId="3" fillId="0" borderId="11" xfId="198" applyNumberFormat="1" applyFont="1" applyBorder="1" applyProtection="1">
      <alignment/>
      <protection/>
    </xf>
    <xf numFmtId="0" fontId="3" fillId="0" borderId="12" xfId="198" applyFont="1" applyBorder="1" applyAlignment="1" applyProtection="1">
      <alignment horizontal="center"/>
      <protection/>
    </xf>
    <xf numFmtId="0" fontId="3" fillId="0" borderId="13" xfId="198" applyFont="1" applyBorder="1" applyProtection="1">
      <alignment/>
      <protection/>
    </xf>
    <xf numFmtId="0" fontId="3" fillId="0" borderId="13" xfId="198" applyFont="1" applyBorder="1" applyAlignment="1" applyProtection="1">
      <alignment wrapText="1"/>
      <protection/>
    </xf>
    <xf numFmtId="0" fontId="3" fillId="0" borderId="13" xfId="198" applyFont="1" applyBorder="1" applyAlignment="1" applyProtection="1">
      <alignment horizontal="center"/>
      <protection/>
    </xf>
    <xf numFmtId="49" fontId="3" fillId="0" borderId="13" xfId="198" applyNumberFormat="1" applyFont="1" applyBorder="1" applyProtection="1">
      <alignment/>
      <protection/>
    </xf>
    <xf numFmtId="0" fontId="3" fillId="0" borderId="14" xfId="198" applyFont="1" applyBorder="1" applyProtection="1">
      <alignment/>
      <protection/>
    </xf>
    <xf numFmtId="0" fontId="5" fillId="5" borderId="15" xfId="198" applyFont="1" applyFill="1" applyBorder="1" applyProtection="1">
      <alignment/>
      <protection/>
    </xf>
    <xf numFmtId="0" fontId="5" fillId="5" borderId="15" xfId="198" applyFont="1" applyFill="1" applyBorder="1" applyAlignment="1" applyProtection="1">
      <alignment wrapText="1"/>
      <protection/>
    </xf>
    <xf numFmtId="0" fontId="5" fillId="5" borderId="15" xfId="198" applyFont="1" applyFill="1" applyBorder="1" applyAlignment="1" applyProtection="1">
      <alignment horizontal="center"/>
      <protection/>
    </xf>
    <xf numFmtId="49" fontId="5" fillId="5" borderId="15" xfId="198" applyNumberFormat="1" applyFont="1" applyFill="1" applyBorder="1" applyProtection="1">
      <alignment/>
      <protection/>
    </xf>
    <xf numFmtId="0" fontId="3" fillId="5" borderId="16" xfId="198" applyFont="1" applyFill="1" applyBorder="1" applyProtection="1">
      <alignment/>
      <protection/>
    </xf>
    <xf numFmtId="0" fontId="3" fillId="5" borderId="17" xfId="198" applyFont="1" applyFill="1" applyBorder="1" applyProtection="1">
      <alignment/>
      <protection/>
    </xf>
    <xf numFmtId="0" fontId="4" fillId="0" borderId="18" xfId="198" applyFont="1" applyBorder="1" applyProtection="1">
      <alignment/>
      <protection/>
    </xf>
    <xf numFmtId="0" fontId="4" fillId="0" borderId="18" xfId="198" applyFont="1" applyBorder="1" applyAlignment="1" applyProtection="1">
      <alignment wrapText="1"/>
      <protection/>
    </xf>
    <xf numFmtId="0" fontId="4" fillId="0" borderId="18" xfId="198" applyFont="1" applyBorder="1" applyAlignment="1" applyProtection="1">
      <alignment horizontal="center"/>
      <protection/>
    </xf>
    <xf numFmtId="49" fontId="4" fillId="0" borderId="18" xfId="198" applyNumberFormat="1" applyFont="1" applyBorder="1" applyProtection="1">
      <alignment/>
      <protection/>
    </xf>
    <xf numFmtId="0" fontId="3" fillId="0" borderId="18" xfId="198" applyFont="1" applyBorder="1" applyAlignment="1" applyProtection="1">
      <alignment horizontal="center"/>
      <protection/>
    </xf>
    <xf numFmtId="0" fontId="4" fillId="0" borderId="19" xfId="198" applyFont="1" applyBorder="1" applyAlignment="1" applyProtection="1">
      <alignment horizontal="left"/>
      <protection/>
    </xf>
    <xf numFmtId="0" fontId="4" fillId="0" borderId="19" xfId="198" applyFont="1" applyBorder="1" applyAlignment="1" applyProtection="1">
      <alignment horizontal="center" wrapText="1"/>
      <protection/>
    </xf>
    <xf numFmtId="0" fontId="4" fillId="0" borderId="19" xfId="198" applyFont="1" applyBorder="1" applyAlignment="1" applyProtection="1">
      <alignment horizontal="center"/>
      <protection/>
    </xf>
    <xf numFmtId="49" fontId="4" fillId="0" borderId="19" xfId="198" applyNumberFormat="1" applyFont="1" applyBorder="1" applyProtection="1">
      <alignment/>
      <protection/>
    </xf>
    <xf numFmtId="0" fontId="3" fillId="0" borderId="19" xfId="198" applyFont="1" applyBorder="1" applyAlignment="1" applyProtection="1">
      <alignment horizontal="center"/>
      <protection/>
    </xf>
    <xf numFmtId="0" fontId="3" fillId="0" borderId="20" xfId="198" applyFont="1" applyBorder="1" applyAlignment="1" applyProtection="1">
      <alignment horizontal="right"/>
      <protection/>
    </xf>
    <xf numFmtId="0" fontId="3" fillId="0" borderId="20" xfId="198" applyFont="1" applyBorder="1" applyAlignment="1" applyProtection="1">
      <alignment wrapText="1"/>
      <protection/>
    </xf>
    <xf numFmtId="0" fontId="3" fillId="0" borderId="20" xfId="198" applyFont="1" applyBorder="1" applyProtection="1">
      <alignment/>
      <protection/>
    </xf>
    <xf numFmtId="0" fontId="3" fillId="0" borderId="20" xfId="198" applyFont="1" applyBorder="1" applyAlignment="1" applyProtection="1">
      <alignment horizontal="center"/>
      <protection/>
    </xf>
    <xf numFmtId="49" fontId="3" fillId="0" borderId="20" xfId="198" applyNumberFormat="1" applyFont="1" applyBorder="1" applyProtection="1">
      <alignment/>
      <protection/>
    </xf>
    <xf numFmtId="164" fontId="3" fillId="0" borderId="20" xfId="198" applyNumberFormat="1" applyFont="1" applyBorder="1" applyProtection="1">
      <alignment/>
      <protection/>
    </xf>
    <xf numFmtId="0" fontId="3" fillId="0" borderId="17" xfId="198" applyFont="1" applyBorder="1" applyAlignment="1" applyProtection="1">
      <alignment horizontal="right"/>
      <protection/>
    </xf>
    <xf numFmtId="0" fontId="3" fillId="0" borderId="17" xfId="198" applyFont="1" applyBorder="1" applyAlignment="1" applyProtection="1">
      <alignment wrapText="1"/>
      <protection/>
    </xf>
    <xf numFmtId="0" fontId="4" fillId="0" borderId="21" xfId="198" applyFont="1" applyBorder="1" applyAlignment="1" applyProtection="1">
      <alignment horizontal="left"/>
      <protection/>
    </xf>
    <xf numFmtId="0" fontId="4" fillId="0" borderId="21" xfId="198" applyFont="1" applyBorder="1" applyAlignment="1" applyProtection="1">
      <alignment horizontal="center" wrapText="1"/>
      <protection/>
    </xf>
    <xf numFmtId="0" fontId="3" fillId="0" borderId="21" xfId="198" applyFont="1" applyBorder="1" applyAlignment="1" applyProtection="1">
      <alignment horizontal="right"/>
      <protection/>
    </xf>
    <xf numFmtId="0" fontId="3" fillId="0" borderId="21" xfId="198" applyFont="1" applyBorder="1" applyAlignment="1" applyProtection="1">
      <alignment wrapText="1"/>
      <protection/>
    </xf>
    <xf numFmtId="0" fontId="3" fillId="0" borderId="21" xfId="198" applyFont="1" applyBorder="1" applyProtection="1">
      <alignment/>
      <protection/>
    </xf>
    <xf numFmtId="0" fontId="3" fillId="0" borderId="21" xfId="198" applyFont="1" applyBorder="1" applyAlignment="1" applyProtection="1">
      <alignment horizontal="center"/>
      <protection/>
    </xf>
    <xf numFmtId="49" fontId="3" fillId="0" borderId="21" xfId="198" applyNumberFormat="1" applyFont="1" applyBorder="1" applyProtection="1">
      <alignment/>
      <protection/>
    </xf>
    <xf numFmtId="164" fontId="3" fillId="0" borderId="21" xfId="198" applyNumberFormat="1" applyFont="1" applyBorder="1" applyProtection="1">
      <alignment/>
      <protection/>
    </xf>
    <xf numFmtId="0" fontId="4" fillId="0" borderId="21" xfId="198" applyFont="1" applyBorder="1" applyAlignment="1" applyProtection="1">
      <alignment horizontal="center"/>
      <protection/>
    </xf>
    <xf numFmtId="49" fontId="4" fillId="0" borderId="21" xfId="198" applyNumberFormat="1" applyFont="1" applyBorder="1" applyProtection="1">
      <alignment/>
      <protection/>
    </xf>
    <xf numFmtId="0" fontId="3" fillId="0" borderId="21" xfId="198" applyFont="1" applyBorder="1" applyAlignment="1" applyProtection="1">
      <alignment horizontal="left"/>
      <protection/>
    </xf>
    <xf numFmtId="0" fontId="3" fillId="0" borderId="22" xfId="198" applyFont="1" applyBorder="1" applyProtection="1">
      <alignment/>
      <protection/>
    </xf>
    <xf numFmtId="0" fontId="3" fillId="0" borderId="22" xfId="198" applyFont="1" applyBorder="1" applyAlignment="1" applyProtection="1">
      <alignment wrapText="1"/>
      <protection/>
    </xf>
    <xf numFmtId="0" fontId="3" fillId="0" borderId="22" xfId="198" applyFont="1" applyBorder="1" applyAlignment="1" applyProtection="1">
      <alignment horizontal="center"/>
      <protection/>
    </xf>
    <xf numFmtId="49" fontId="3" fillId="0" borderId="22" xfId="198" applyNumberFormat="1" applyFont="1" applyBorder="1" applyProtection="1">
      <alignment/>
      <protection/>
    </xf>
    <xf numFmtId="0" fontId="4" fillId="0" borderId="22" xfId="198" applyFont="1" applyBorder="1" applyAlignment="1" applyProtection="1">
      <alignment horizontal="center" wrapText="1"/>
      <protection/>
    </xf>
    <xf numFmtId="164" fontId="3" fillId="0" borderId="22" xfId="198" applyNumberFormat="1" applyFont="1" applyBorder="1" applyProtection="1">
      <alignment/>
      <protection/>
    </xf>
    <xf numFmtId="164" fontId="3" fillId="0" borderId="18" xfId="198" applyNumberFormat="1" applyFont="1" applyBorder="1" applyProtection="1">
      <alignment/>
      <protection/>
    </xf>
    <xf numFmtId="0" fontId="9" fillId="0" borderId="21" xfId="198" applyFont="1" applyBorder="1" applyAlignment="1" applyProtection="1">
      <alignment horizontal="center"/>
      <protection/>
    </xf>
    <xf numFmtId="164" fontId="9" fillId="0" borderId="21" xfId="198" applyNumberFormat="1" applyFont="1" applyBorder="1" applyProtection="1">
      <alignment/>
      <protection/>
    </xf>
    <xf numFmtId="0" fontId="3" fillId="0" borderId="17" xfId="198" applyFont="1" applyBorder="1" applyProtection="1">
      <alignment/>
      <protection/>
    </xf>
    <xf numFmtId="0" fontId="3" fillId="0" borderId="17" xfId="198" applyFont="1" applyBorder="1" applyAlignment="1" applyProtection="1">
      <alignment horizontal="center"/>
      <protection/>
    </xf>
    <xf numFmtId="49" fontId="3" fillId="0" borderId="17" xfId="198" applyNumberFormat="1" applyFont="1" applyBorder="1" applyProtection="1">
      <alignment/>
      <protection/>
    </xf>
    <xf numFmtId="164" fontId="3" fillId="0" borderId="17" xfId="198" applyNumberFormat="1" applyFont="1" applyBorder="1" applyProtection="1">
      <alignment/>
      <protection/>
    </xf>
    <xf numFmtId="0" fontId="3" fillId="0" borderId="0" xfId="198" applyFont="1" applyAlignment="1" applyProtection="1">
      <alignment wrapText="1"/>
      <protection/>
    </xf>
    <xf numFmtId="0" fontId="3" fillId="0" borderId="0" xfId="198" applyFont="1" applyAlignment="1" applyProtection="1">
      <alignment horizontal="center"/>
      <protection/>
    </xf>
    <xf numFmtId="49" fontId="3" fillId="0" borderId="0" xfId="198" applyNumberFormat="1" applyFont="1" applyProtection="1">
      <alignment/>
      <protection/>
    </xf>
    <xf numFmtId="0" fontId="5" fillId="6" borderId="23" xfId="198" applyFont="1" applyFill="1" applyBorder="1" applyProtection="1">
      <alignment/>
      <protection/>
    </xf>
    <xf numFmtId="0" fontId="5" fillId="6" borderId="18" xfId="198" applyFont="1" applyFill="1" applyBorder="1" applyAlignment="1" applyProtection="1">
      <alignment wrapText="1"/>
      <protection/>
    </xf>
    <xf numFmtId="0" fontId="5" fillId="6" borderId="18" xfId="198" applyFont="1" applyFill="1" applyBorder="1" applyProtection="1">
      <alignment/>
      <protection/>
    </xf>
    <xf numFmtId="0" fontId="5" fillId="6" borderId="18" xfId="198" applyFont="1" applyFill="1" applyBorder="1" applyAlignment="1" applyProtection="1">
      <alignment horizontal="center"/>
      <protection/>
    </xf>
    <xf numFmtId="49" fontId="5" fillId="6" borderId="18" xfId="198" applyNumberFormat="1" applyFont="1" applyFill="1" applyBorder="1" applyProtection="1">
      <alignment/>
      <protection/>
    </xf>
    <xf numFmtId="164" fontId="5" fillId="6" borderId="18" xfId="198" applyNumberFormat="1" applyFont="1" applyFill="1" applyBorder="1" applyProtection="1">
      <alignment/>
      <protection/>
    </xf>
    <xf numFmtId="164" fontId="5" fillId="6" borderId="24" xfId="198" applyNumberFormat="1" applyFont="1" applyFill="1" applyBorder="1" applyProtection="1">
      <alignment/>
      <protection/>
    </xf>
    <xf numFmtId="0" fontId="3" fillId="0" borderId="25" xfId="198" applyFont="1" applyBorder="1" applyProtection="1">
      <alignment/>
      <protection/>
    </xf>
    <xf numFmtId="0" fontId="3" fillId="0" borderId="25" xfId="198" applyFont="1" applyBorder="1" applyAlignment="1" applyProtection="1">
      <alignment wrapText="1"/>
      <protection/>
    </xf>
    <xf numFmtId="0" fontId="3" fillId="0" borderId="25" xfId="198" applyFont="1" applyBorder="1" applyAlignment="1" applyProtection="1">
      <alignment horizontal="center"/>
      <protection/>
    </xf>
    <xf numFmtId="49" fontId="3" fillId="0" borderId="25" xfId="198" applyNumberFormat="1" applyFont="1" applyBorder="1" applyProtection="1">
      <alignment/>
      <protection/>
    </xf>
    <xf numFmtId="164" fontId="3" fillId="0" borderId="25" xfId="198" applyNumberFormat="1" applyFont="1" applyBorder="1" applyProtection="1">
      <alignment/>
      <protection/>
    </xf>
    <xf numFmtId="164" fontId="3" fillId="0" borderId="20" xfId="198" applyNumberFormat="1" applyFont="1" applyBorder="1" applyProtection="1">
      <alignment/>
      <protection locked="0"/>
    </xf>
    <xf numFmtId="164" fontId="3" fillId="0" borderId="21" xfId="198" applyNumberFormat="1" applyFont="1" applyBorder="1" applyProtection="1">
      <alignment/>
      <protection locked="0"/>
    </xf>
    <xf numFmtId="164" fontId="3" fillId="0" borderId="20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0" fontId="3" fillId="0" borderId="12" xfId="198" applyFont="1" applyBorder="1" applyProtection="1">
      <alignment/>
      <protection/>
    </xf>
    <xf numFmtId="0" fontId="5" fillId="5" borderId="18" xfId="198" applyFont="1" applyFill="1" applyBorder="1" applyProtection="1">
      <alignment/>
      <protection/>
    </xf>
    <xf numFmtId="0" fontId="5" fillId="5" borderId="18" xfId="198" applyFont="1" applyFill="1" applyBorder="1" applyAlignment="1" applyProtection="1">
      <alignment wrapText="1"/>
      <protection/>
    </xf>
    <xf numFmtId="0" fontId="5" fillId="5" borderId="18" xfId="198" applyFont="1" applyFill="1" applyBorder="1" applyAlignment="1" applyProtection="1">
      <alignment horizontal="center"/>
      <protection/>
    </xf>
    <xf numFmtId="49" fontId="5" fillId="5" borderId="18" xfId="198" applyNumberFormat="1" applyFont="1" applyFill="1" applyBorder="1" applyProtection="1">
      <alignment/>
      <protection/>
    </xf>
    <xf numFmtId="164" fontId="3" fillId="5" borderId="18" xfId="198" applyNumberFormat="1" applyFont="1" applyFill="1" applyBorder="1" applyProtection="1">
      <alignment/>
      <protection/>
    </xf>
    <xf numFmtId="0" fontId="3" fillId="5" borderId="18" xfId="198" applyFont="1" applyFill="1" applyBorder="1" applyProtection="1">
      <alignment/>
      <protection/>
    </xf>
    <xf numFmtId="0" fontId="3" fillId="0" borderId="18" xfId="198" applyFont="1" applyBorder="1" applyProtection="1">
      <alignment/>
      <protection/>
    </xf>
    <xf numFmtId="0" fontId="4" fillId="0" borderId="19" xfId="198" applyFont="1" applyBorder="1" applyAlignment="1" applyProtection="1">
      <alignment horizontal="left" wrapText="1"/>
      <protection/>
    </xf>
    <xf numFmtId="49" fontId="4" fillId="0" borderId="26" xfId="198" applyNumberFormat="1" applyFont="1" applyBorder="1" applyProtection="1">
      <alignment/>
      <protection/>
    </xf>
    <xf numFmtId="0" fontId="4" fillId="0" borderId="21" xfId="198" applyFont="1" applyBorder="1" applyAlignment="1" applyProtection="1">
      <alignment horizontal="left" wrapText="1"/>
      <protection/>
    </xf>
    <xf numFmtId="0" fontId="4" fillId="0" borderId="0" xfId="198" applyFont="1" applyProtection="1">
      <alignment/>
      <protection/>
    </xf>
    <xf numFmtId="0" fontId="4" fillId="0" borderId="21" xfId="198" applyFont="1" applyBorder="1" applyAlignment="1" applyProtection="1">
      <alignment wrapText="1"/>
      <protection/>
    </xf>
    <xf numFmtId="0" fontId="4" fillId="0" borderId="26" xfId="198" applyFont="1" applyBorder="1" applyProtection="1">
      <alignment/>
      <protection/>
    </xf>
    <xf numFmtId="0" fontId="4" fillId="0" borderId="26" xfId="198" applyFont="1" applyBorder="1" applyAlignment="1" applyProtection="1">
      <alignment wrapText="1"/>
      <protection/>
    </xf>
    <xf numFmtId="0" fontId="4" fillId="0" borderId="26" xfId="198" applyFont="1" applyBorder="1" applyAlignment="1" applyProtection="1">
      <alignment horizontal="center"/>
      <protection/>
    </xf>
    <xf numFmtId="164" fontId="3" fillId="0" borderId="26" xfId="198" applyNumberFormat="1" applyFont="1" applyBorder="1" applyProtection="1">
      <alignment/>
      <protection/>
    </xf>
    <xf numFmtId="0" fontId="11" fillId="0" borderId="21" xfId="198" applyFont="1" applyBorder="1" applyProtection="1">
      <alignment/>
      <protection/>
    </xf>
    <xf numFmtId="0" fontId="11" fillId="0" borderId="21" xfId="198" applyFont="1" applyBorder="1" applyAlignment="1" applyProtection="1">
      <alignment wrapText="1"/>
      <protection/>
    </xf>
    <xf numFmtId="0" fontId="11" fillId="0" borderId="21" xfId="198" applyFont="1" applyBorder="1" applyAlignment="1" applyProtection="1">
      <alignment horizontal="center"/>
      <protection/>
    </xf>
    <xf numFmtId="49" fontId="11" fillId="0" borderId="21" xfId="198" applyNumberFormat="1" applyFont="1" applyBorder="1" applyProtection="1">
      <alignment/>
      <protection/>
    </xf>
    <xf numFmtId="0" fontId="11" fillId="0" borderId="0" xfId="198" applyFont="1" applyProtection="1">
      <alignment/>
      <protection/>
    </xf>
    <xf numFmtId="0" fontId="3" fillId="0" borderId="27" xfId="198" applyFont="1" applyBorder="1" applyProtection="1">
      <alignment/>
      <protection/>
    </xf>
    <xf numFmtId="0" fontId="3" fillId="0" borderId="28" xfId="198" applyFont="1" applyBorder="1" applyAlignment="1" applyProtection="1">
      <alignment wrapText="1"/>
      <protection/>
    </xf>
    <xf numFmtId="0" fontId="3" fillId="0" borderId="28" xfId="198" applyFont="1" applyBorder="1" applyAlignment="1" applyProtection="1">
      <alignment horizontal="center"/>
      <protection/>
    </xf>
    <xf numFmtId="49" fontId="3" fillId="0" borderId="29" xfId="198" applyNumberFormat="1" applyFont="1" applyBorder="1" applyProtection="1">
      <alignment/>
      <protection/>
    </xf>
    <xf numFmtId="0" fontId="2" fillId="0" borderId="0" xfId="194" applyAlignment="1" applyProtection="1">
      <alignment vertical="top"/>
      <protection/>
    </xf>
    <xf numFmtId="0" fontId="24" fillId="0" borderId="0" xfId="194" applyFont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top"/>
      <protection/>
    </xf>
    <xf numFmtId="165" fontId="16" fillId="2" borderId="5" xfId="194" applyNumberFormat="1" applyFont="1" applyFill="1" applyBorder="1" applyAlignment="1" applyProtection="1">
      <alignment horizontal="center" vertical="center" wrapText="1"/>
      <protection/>
    </xf>
    <xf numFmtId="165" fontId="16" fillId="3" borderId="9" xfId="194" applyNumberFormat="1" applyFont="1" applyFill="1" applyBorder="1" applyAlignment="1" applyProtection="1">
      <alignment horizontal="center" vertical="center" wrapText="1"/>
      <protection/>
    </xf>
    <xf numFmtId="165" fontId="16" fillId="4" borderId="9" xfId="194" applyNumberFormat="1" applyFont="1" applyFill="1" applyBorder="1" applyAlignment="1" applyProtection="1">
      <alignment horizontal="center" vertical="center" wrapText="1"/>
      <protection/>
    </xf>
    <xf numFmtId="165" fontId="2" fillId="0" borderId="0" xfId="194" applyNumberFormat="1" applyBorder="1" applyAlignment="1">
      <alignment wrapText="1"/>
      <protection/>
    </xf>
    <xf numFmtId="44" fontId="2" fillId="0" borderId="0" xfId="194" applyNumberFormat="1" applyAlignment="1">
      <alignment wrapText="1"/>
      <protection/>
    </xf>
    <xf numFmtId="0" fontId="2" fillId="0" borderId="0" xfId="194" applyAlignment="1">
      <alignment wrapText="1"/>
      <protection/>
    </xf>
    <xf numFmtId="10" fontId="16" fillId="2" borderId="2" xfId="196" applyNumberFormat="1" applyFont="1" applyFill="1" applyBorder="1" applyAlignment="1" applyProtection="1">
      <alignment horizontal="center" vertical="center" wrapText="1"/>
      <protection/>
    </xf>
    <xf numFmtId="10" fontId="16" fillId="3" borderId="6" xfId="195" applyNumberFormat="1" applyFont="1" applyFill="1" applyBorder="1" applyAlignment="1" applyProtection="1">
      <alignment horizontal="center" vertical="center" wrapText="1"/>
      <protection/>
    </xf>
    <xf numFmtId="10" fontId="16" fillId="4" borderId="6" xfId="195" applyNumberFormat="1" applyFont="1" applyFill="1" applyBorder="1" applyAlignment="1" applyProtection="1">
      <alignment horizontal="center" vertical="center" wrapText="1"/>
      <protection/>
    </xf>
    <xf numFmtId="0" fontId="2" fillId="0" borderId="0" xfId="194" applyBorder="1" applyAlignment="1">
      <alignment wrapText="1"/>
      <protection/>
    </xf>
    <xf numFmtId="17" fontId="3" fillId="0" borderId="21" xfId="198" applyNumberFormat="1" applyFont="1" applyBorder="1" applyAlignment="1" applyProtection="1">
      <alignment horizontal="left"/>
      <protection/>
    </xf>
    <xf numFmtId="49" fontId="3" fillId="0" borderId="21" xfId="198" applyNumberFormat="1" applyFont="1" applyBorder="1" applyAlignment="1" applyProtection="1">
      <alignment horizontal="left"/>
      <protection/>
    </xf>
    <xf numFmtId="0" fontId="3" fillId="0" borderId="21" xfId="198" applyFont="1" applyBorder="1" applyAlignment="1" applyProtection="1">
      <alignment horizontal="right" vertical="center"/>
      <protection/>
    </xf>
    <xf numFmtId="0" fontId="3" fillId="0" borderId="21" xfId="198" applyFont="1" applyBorder="1" applyAlignment="1" applyProtection="1">
      <alignment vertical="center" wrapText="1"/>
      <protection/>
    </xf>
    <xf numFmtId="0" fontId="3" fillId="0" borderId="21" xfId="198" applyFont="1" applyBorder="1" applyAlignment="1" applyProtection="1">
      <alignment horizontal="center" vertical="center"/>
      <protection/>
    </xf>
    <xf numFmtId="49" fontId="3" fillId="0" borderId="21" xfId="198" applyNumberFormat="1" applyFont="1" applyBorder="1" applyAlignment="1" applyProtection="1">
      <alignment vertical="center"/>
      <protection/>
    </xf>
    <xf numFmtId="164" fontId="3" fillId="0" borderId="21" xfId="198" applyNumberFormat="1" applyFont="1" applyBorder="1" applyAlignment="1" applyProtection="1">
      <alignment vertical="center"/>
      <protection locked="0"/>
    </xf>
    <xf numFmtId="164" fontId="3" fillId="0" borderId="21" xfId="198" applyNumberFormat="1" applyFont="1" applyBorder="1" applyAlignment="1" applyProtection="1">
      <alignment vertical="center"/>
      <protection/>
    </xf>
    <xf numFmtId="0" fontId="3" fillId="0" borderId="0" xfId="198" applyFont="1" applyAlignment="1" applyProtection="1">
      <alignment vertical="center"/>
      <protection/>
    </xf>
    <xf numFmtId="0" fontId="4" fillId="0" borderId="0" xfId="198" applyFont="1" applyAlignment="1" applyProtection="1">
      <alignment vertical="center"/>
      <protection/>
    </xf>
    <xf numFmtId="0" fontId="3" fillId="0" borderId="19" xfId="198" applyFont="1" applyBorder="1" applyAlignment="1" applyProtection="1">
      <alignment horizontal="center"/>
      <protection locked="0"/>
    </xf>
    <xf numFmtId="164" fontId="3" fillId="0" borderId="22" xfId="198" applyNumberFormat="1" applyFont="1" applyBorder="1" applyProtection="1">
      <alignment/>
      <protection locked="0"/>
    </xf>
    <xf numFmtId="164" fontId="3" fillId="0" borderId="18" xfId="198" applyNumberFormat="1" applyFont="1" applyBorder="1" applyProtection="1">
      <alignment/>
      <protection locked="0"/>
    </xf>
    <xf numFmtId="164" fontId="3" fillId="0" borderId="17" xfId="198" applyNumberFormat="1" applyFont="1" applyBorder="1" applyProtection="1">
      <alignment/>
      <protection locked="0"/>
    </xf>
    <xf numFmtId="0" fontId="11" fillId="0" borderId="21" xfId="0" applyFont="1" applyBorder="1" applyProtection="1">
      <protection/>
    </xf>
    <xf numFmtId="0" fontId="11" fillId="0" borderId="21" xfId="0" applyFont="1" applyBorder="1" applyAlignment="1" applyProtection="1">
      <alignment wrapText="1"/>
      <protection/>
    </xf>
    <xf numFmtId="0" fontId="3" fillId="0" borderId="21" xfId="0" applyFont="1" applyBorder="1" applyProtection="1">
      <protection/>
    </xf>
    <xf numFmtId="0" fontId="3" fillId="0" borderId="21" xfId="0" applyFont="1" applyBorder="1" applyAlignment="1" applyProtection="1">
      <alignment wrapText="1"/>
      <protection/>
    </xf>
    <xf numFmtId="164" fontId="3" fillId="0" borderId="19" xfId="198" applyNumberFormat="1" applyFont="1" applyBorder="1" applyProtection="1">
      <alignment/>
      <protection locked="0"/>
    </xf>
    <xf numFmtId="164" fontId="3" fillId="0" borderId="26" xfId="198" applyNumberFormat="1" applyFont="1" applyBorder="1" applyProtection="1">
      <alignment/>
      <protection locked="0"/>
    </xf>
    <xf numFmtId="0" fontId="5" fillId="0" borderId="0" xfId="0" applyFont="1" applyProtection="1"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49" fontId="5" fillId="0" borderId="0" xfId="0" applyNumberFormat="1" applyFont="1" applyProtection="1">
      <protection/>
    </xf>
    <xf numFmtId="49" fontId="5" fillId="0" borderId="0" xfId="0" applyNumberFormat="1" applyFont="1" applyAlignment="1" applyProtection="1">
      <alignment horizontal="right"/>
      <protection/>
    </xf>
    <xf numFmtId="0" fontId="3" fillId="0" borderId="0" xfId="0" applyFont="1" applyProtection="1">
      <protection/>
    </xf>
    <xf numFmtId="0" fontId="3" fillId="0" borderId="11" xfId="0" applyFont="1" applyBorder="1" applyProtection="1"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/>
      <protection/>
    </xf>
    <xf numFmtId="49" fontId="3" fillId="0" borderId="11" xfId="0" applyNumberFormat="1" applyFont="1" applyBorder="1" applyProtection="1">
      <protection/>
    </xf>
    <xf numFmtId="0" fontId="3" fillId="0" borderId="13" xfId="0" applyFont="1" applyBorder="1" applyProtection="1"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/>
      <protection/>
    </xf>
    <xf numFmtId="49" fontId="3" fillId="0" borderId="13" xfId="0" applyNumberFormat="1" applyFont="1" applyBorder="1" applyProtection="1">
      <protection/>
    </xf>
    <xf numFmtId="0" fontId="3" fillId="0" borderId="14" xfId="0" applyFont="1" applyBorder="1" applyProtection="1">
      <protection/>
    </xf>
    <xf numFmtId="0" fontId="5" fillId="5" borderId="30" xfId="0" applyFont="1" applyFill="1" applyBorder="1" applyProtection="1">
      <protection/>
    </xf>
    <xf numFmtId="0" fontId="5" fillId="5" borderId="30" xfId="0" applyFont="1" applyFill="1" applyBorder="1" applyAlignment="1" applyProtection="1">
      <alignment wrapText="1"/>
      <protection/>
    </xf>
    <xf numFmtId="0" fontId="5" fillId="5" borderId="30" xfId="0" applyFont="1" applyFill="1" applyBorder="1" applyAlignment="1" applyProtection="1">
      <alignment horizontal="center"/>
      <protection/>
    </xf>
    <xf numFmtId="49" fontId="5" fillId="5" borderId="30" xfId="0" applyNumberFormat="1" applyFont="1" applyFill="1" applyBorder="1" applyProtection="1">
      <protection/>
    </xf>
    <xf numFmtId="164" fontId="4" fillId="5" borderId="17" xfId="0" applyNumberFormat="1" applyFont="1" applyFill="1" applyBorder="1" applyProtection="1">
      <protection/>
    </xf>
    <xf numFmtId="0" fontId="4" fillId="5" borderId="17" xfId="0" applyFont="1" applyFill="1" applyBorder="1" applyProtection="1">
      <protection/>
    </xf>
    <xf numFmtId="0" fontId="4" fillId="0" borderId="0" xfId="0" applyFont="1" applyProtection="1">
      <protection/>
    </xf>
    <xf numFmtId="0" fontId="3" fillId="0" borderId="31" xfId="0" applyFont="1" applyBorder="1" applyProtection="1"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/>
      <protection/>
    </xf>
    <xf numFmtId="49" fontId="3" fillId="0" borderId="10" xfId="0" applyNumberFormat="1" applyFont="1" applyBorder="1" applyProtection="1">
      <protection/>
    </xf>
    <xf numFmtId="164" fontId="3" fillId="0" borderId="18" xfId="0" applyNumberFormat="1" applyFont="1" applyBorder="1" applyProtection="1">
      <protection/>
    </xf>
    <xf numFmtId="0" fontId="3" fillId="0" borderId="18" xfId="0" applyFont="1" applyBorder="1" applyProtection="1"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Protection="1">
      <protection/>
    </xf>
    <xf numFmtId="164" fontId="3" fillId="0" borderId="20" xfId="0" applyNumberFormat="1" applyFont="1" applyBorder="1" applyProtection="1">
      <protection/>
    </xf>
    <xf numFmtId="0" fontId="3" fillId="0" borderId="21" xfId="0" applyFont="1" applyBorder="1" applyAlignment="1" applyProtection="1">
      <alignment horizontal="center"/>
      <protection/>
    </xf>
    <xf numFmtId="49" fontId="3" fillId="0" borderId="21" xfId="0" applyNumberFormat="1" applyFont="1" applyBorder="1" applyProtection="1">
      <protection/>
    </xf>
    <xf numFmtId="164" fontId="3" fillId="0" borderId="21" xfId="0" applyNumberFormat="1" applyFont="1" applyBorder="1" applyProtection="1"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right"/>
      <protection/>
    </xf>
    <xf numFmtId="0" fontId="10" fillId="0" borderId="21" xfId="0" applyFont="1" applyBorder="1" applyAlignment="1" applyProtection="1">
      <alignment wrapText="1"/>
      <protection/>
    </xf>
    <xf numFmtId="0" fontId="3" fillId="0" borderId="22" xfId="0" applyFont="1" applyBorder="1" applyProtection="1"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/>
      <protection/>
    </xf>
    <xf numFmtId="49" fontId="3" fillId="0" borderId="22" xfId="0" applyNumberFormat="1" applyFont="1" applyBorder="1" applyProtection="1">
      <protection/>
    </xf>
    <xf numFmtId="164" fontId="3" fillId="0" borderId="22" xfId="0" applyNumberFormat="1" applyFont="1" applyBorder="1" applyProtection="1">
      <protection/>
    </xf>
    <xf numFmtId="0" fontId="3" fillId="0" borderId="32" xfId="0" applyFont="1" applyBorder="1" applyProtection="1">
      <protection/>
    </xf>
    <xf numFmtId="0" fontId="3" fillId="0" borderId="32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/>
      <protection/>
    </xf>
    <xf numFmtId="49" fontId="3" fillId="0" borderId="32" xfId="0" applyNumberFormat="1" applyFont="1" applyBorder="1" applyProtection="1">
      <protection/>
    </xf>
    <xf numFmtId="164" fontId="3" fillId="0" borderId="32" xfId="0" applyNumberFormat="1" applyFont="1" applyBorder="1" applyProtection="1"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horizontal="center"/>
      <protection/>
    </xf>
    <xf numFmtId="49" fontId="3" fillId="0" borderId="18" xfId="0" applyNumberFormat="1" applyFont="1" applyBorder="1" applyProtection="1">
      <protection/>
    </xf>
    <xf numFmtId="0" fontId="3" fillId="0" borderId="17" xfId="0" applyFont="1" applyBorder="1" applyProtection="1"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49" fontId="3" fillId="0" borderId="17" xfId="0" applyNumberFormat="1" applyFont="1" applyBorder="1" applyProtection="1">
      <protection/>
    </xf>
    <xf numFmtId="164" fontId="3" fillId="0" borderId="17" xfId="0" applyNumberFormat="1" applyFont="1" applyBorder="1" applyProtection="1">
      <protection/>
    </xf>
    <xf numFmtId="0" fontId="3" fillId="0" borderId="20" xfId="0" applyFont="1" applyFill="1" applyBorder="1" applyProtection="1">
      <protection/>
    </xf>
    <xf numFmtId="0" fontId="3" fillId="0" borderId="20" xfId="0" applyFont="1" applyFill="1" applyBorder="1" applyAlignment="1" applyProtection="1">
      <alignment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Protection="1">
      <protection/>
    </xf>
    <xf numFmtId="0" fontId="3" fillId="0" borderId="21" xfId="0" applyFont="1" applyFill="1" applyBorder="1" applyProtection="1">
      <protection/>
    </xf>
    <xf numFmtId="0" fontId="3" fillId="0" borderId="21" xfId="0" applyFont="1" applyFill="1" applyBorder="1" applyAlignment="1" applyProtection="1">
      <alignment wrapText="1"/>
      <protection/>
    </xf>
    <xf numFmtId="0" fontId="3" fillId="0" borderId="21" xfId="0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Protection="1">
      <protection/>
    </xf>
    <xf numFmtId="0" fontId="5" fillId="6" borderId="33" xfId="0" applyFont="1" applyFill="1" applyBorder="1" applyProtection="1">
      <protection/>
    </xf>
    <xf numFmtId="0" fontId="5" fillId="6" borderId="10" xfId="0" applyFont="1" applyFill="1" applyBorder="1" applyAlignment="1" applyProtection="1">
      <alignment wrapText="1"/>
      <protection/>
    </xf>
    <xf numFmtId="0" fontId="5" fillId="6" borderId="10" xfId="0" applyFont="1" applyFill="1" applyBorder="1" applyAlignment="1" applyProtection="1">
      <alignment horizontal="center"/>
      <protection/>
    </xf>
    <xf numFmtId="49" fontId="5" fillId="6" borderId="34" xfId="0" applyNumberFormat="1" applyFont="1" applyFill="1" applyBorder="1" applyProtection="1">
      <protection/>
    </xf>
    <xf numFmtId="0" fontId="5" fillId="6" borderId="18" xfId="0" applyFont="1" applyFill="1" applyBorder="1" applyProtection="1">
      <protection/>
    </xf>
    <xf numFmtId="164" fontId="5" fillId="6" borderId="24" xfId="0" applyNumberFormat="1" applyFont="1" applyFill="1" applyBorder="1" applyProtection="1">
      <protection/>
    </xf>
    <xf numFmtId="0" fontId="3" fillId="0" borderId="27" xfId="0" applyFont="1" applyBorder="1" applyProtection="1"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horizontal="center"/>
      <protection/>
    </xf>
    <xf numFmtId="49" fontId="3" fillId="0" borderId="29" xfId="0" applyNumberFormat="1" applyFont="1" applyBorder="1" applyProtection="1">
      <protection/>
    </xf>
    <xf numFmtId="0" fontId="3" fillId="0" borderId="20" xfId="0" applyFont="1" applyBorder="1" applyProtection="1"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0" xfId="0" applyNumberFormat="1" applyFont="1" applyBorder="1" applyProtection="1">
      <protection/>
    </xf>
    <xf numFmtId="164" fontId="3" fillId="0" borderId="0" xfId="0" applyNumberFormat="1" applyFont="1" applyBorder="1" applyProtection="1"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  <xf numFmtId="49" fontId="3" fillId="0" borderId="0" xfId="0" applyNumberFormat="1" applyFont="1" applyProtection="1">
      <protection/>
    </xf>
    <xf numFmtId="164" fontId="3" fillId="0" borderId="18" xfId="0" applyNumberFormat="1" applyFont="1" applyBorder="1" applyProtection="1">
      <protection locked="0"/>
    </xf>
    <xf numFmtId="164" fontId="3" fillId="0" borderId="20" xfId="0" applyNumberFormat="1" applyFont="1" applyFill="1" applyBorder="1" applyProtection="1">
      <protection locked="0"/>
    </xf>
    <xf numFmtId="164" fontId="3" fillId="0" borderId="21" xfId="0" applyNumberFormat="1" applyFont="1" applyFill="1" applyBorder="1" applyProtection="1">
      <protection locked="0"/>
    </xf>
    <xf numFmtId="165" fontId="13" fillId="7" borderId="31" xfId="194" applyNumberFormat="1" applyFont="1" applyFill="1" applyBorder="1" applyAlignment="1" applyProtection="1">
      <alignment horizontal="center" vertical="center"/>
      <protection/>
    </xf>
    <xf numFmtId="165" fontId="13" fillId="7" borderId="10" xfId="194" applyNumberFormat="1" applyFont="1" applyFill="1" applyBorder="1" applyAlignment="1" applyProtection="1">
      <alignment horizontal="center" vertical="center"/>
      <protection/>
    </xf>
    <xf numFmtId="165" fontId="13" fillId="7" borderId="9" xfId="194" applyNumberFormat="1" applyFont="1" applyFill="1" applyBorder="1" applyAlignment="1" applyProtection="1">
      <alignment horizontal="center" vertical="center"/>
      <protection/>
    </xf>
    <xf numFmtId="0" fontId="14" fillId="0" borderId="33" xfId="194" applyFont="1" applyFill="1" applyBorder="1" applyAlignment="1" applyProtection="1">
      <alignment vertical="center" wrapText="1"/>
      <protection/>
    </xf>
    <xf numFmtId="0" fontId="14" fillId="0" borderId="9" xfId="194" applyFont="1" applyFill="1" applyBorder="1" applyAlignment="1" applyProtection="1">
      <alignment vertical="center" wrapText="1"/>
      <protection/>
    </xf>
    <xf numFmtId="0" fontId="14" fillId="0" borderId="36" xfId="194" applyFont="1" applyFill="1" applyBorder="1" applyAlignment="1" applyProtection="1">
      <alignment horizontal="left" vertical="center" wrapText="1"/>
      <protection/>
    </xf>
    <xf numFmtId="0" fontId="14" fillId="0" borderId="6" xfId="194" applyFont="1" applyFill="1" applyBorder="1" applyAlignment="1" applyProtection="1">
      <alignment horizontal="left" vertical="center" wrapText="1"/>
      <protection/>
    </xf>
    <xf numFmtId="0" fontId="21" fillId="0" borderId="37" xfId="194" applyFont="1" applyFill="1" applyBorder="1" applyAlignment="1" applyProtection="1">
      <alignment horizontal="left" vertical="center" wrapText="1"/>
      <protection/>
    </xf>
    <xf numFmtId="0" fontId="21" fillId="0" borderId="8" xfId="194" applyFont="1" applyFill="1" applyBorder="1" applyAlignment="1" applyProtection="1">
      <alignment horizontal="left" vertical="center" wrapText="1"/>
      <protection/>
    </xf>
    <xf numFmtId="165" fontId="14" fillId="0" borderId="36" xfId="194" applyNumberFormat="1" applyFont="1" applyFill="1" applyBorder="1" applyAlignment="1" applyProtection="1">
      <alignment horizontal="center" vertical="center"/>
      <protection locked="0"/>
    </xf>
    <xf numFmtId="165" fontId="14" fillId="0" borderId="25" xfId="194" applyNumberFormat="1" applyFont="1" applyFill="1" applyBorder="1" applyAlignment="1" applyProtection="1">
      <alignment horizontal="center" vertical="center"/>
      <protection locked="0"/>
    </xf>
    <xf numFmtId="165" fontId="14" fillId="0" borderId="6" xfId="194" applyNumberFormat="1" applyFont="1" applyFill="1" applyBorder="1" applyAlignment="1" applyProtection="1">
      <alignment horizontal="center" vertical="center"/>
      <protection locked="0"/>
    </xf>
    <xf numFmtId="165" fontId="14" fillId="0" borderId="37" xfId="194" applyNumberFormat="1" applyFont="1" applyFill="1" applyBorder="1" applyAlignment="1" applyProtection="1">
      <alignment horizontal="center" vertical="center"/>
      <protection locked="0"/>
    </xf>
    <xf numFmtId="165" fontId="14" fillId="0" borderId="30" xfId="194" applyNumberFormat="1" applyFont="1" applyFill="1" applyBorder="1" applyAlignment="1" applyProtection="1">
      <alignment horizontal="center" vertical="center"/>
      <protection locked="0"/>
    </xf>
    <xf numFmtId="165" fontId="14" fillId="0" borderId="8" xfId="194" applyNumberFormat="1" applyFont="1" applyFill="1" applyBorder="1" applyAlignment="1" applyProtection="1">
      <alignment horizontal="center" vertical="center"/>
      <protection locked="0"/>
    </xf>
    <xf numFmtId="0" fontId="14" fillId="0" borderId="33" xfId="194" applyFont="1" applyFill="1" applyBorder="1" applyAlignment="1" applyProtection="1">
      <alignment horizontal="left" vertical="center" wrapText="1"/>
      <protection/>
    </xf>
    <xf numFmtId="0" fontId="14" fillId="0" borderId="9" xfId="194" applyFont="1" applyFill="1" applyBorder="1" applyAlignment="1" applyProtection="1">
      <alignment horizontal="left" vertical="center" wrapText="1"/>
      <protection/>
    </xf>
    <xf numFmtId="165" fontId="14" fillId="0" borderId="33" xfId="194" applyNumberFormat="1" applyFont="1" applyFill="1" applyBorder="1" applyAlignment="1" applyProtection="1">
      <alignment horizontal="center" vertical="center"/>
      <protection/>
    </xf>
    <xf numFmtId="165" fontId="14" fillId="0" borderId="10" xfId="194" applyNumberFormat="1" applyFont="1" applyFill="1" applyBorder="1" applyAlignment="1" applyProtection="1">
      <alignment horizontal="center" vertical="center"/>
      <protection/>
    </xf>
    <xf numFmtId="165" fontId="14" fillId="0" borderId="9" xfId="194" applyNumberFormat="1" applyFont="1" applyFill="1" applyBorder="1" applyAlignment="1" applyProtection="1">
      <alignment horizontal="center" vertical="center"/>
      <protection/>
    </xf>
    <xf numFmtId="0" fontId="20" fillId="0" borderId="36" xfId="194" applyFont="1" applyBorder="1" applyAlignment="1" applyProtection="1">
      <alignment horizontal="center" vertical="center"/>
      <protection/>
    </xf>
    <xf numFmtId="0" fontId="20" fillId="0" borderId="25" xfId="194" applyFont="1" applyBorder="1" applyAlignment="1" applyProtection="1">
      <alignment horizontal="center" vertical="center"/>
      <protection/>
    </xf>
    <xf numFmtId="0" fontId="20" fillId="0" borderId="6" xfId="194" applyFont="1" applyBorder="1" applyAlignment="1" applyProtection="1">
      <alignment horizontal="center" vertical="center"/>
      <protection/>
    </xf>
    <xf numFmtId="0" fontId="0" fillId="0" borderId="1" xfId="194" applyFont="1" applyBorder="1" applyAlignment="1" applyProtection="1">
      <alignment horizontal="left" vertical="center"/>
      <protection/>
    </xf>
    <xf numFmtId="0" fontId="2" fillId="0" borderId="0" xfId="194" applyBorder="1" applyAlignment="1" applyProtection="1">
      <alignment horizontal="left" vertical="center"/>
      <protection/>
    </xf>
    <xf numFmtId="0" fontId="2" fillId="0" borderId="7" xfId="194" applyBorder="1" applyAlignment="1" applyProtection="1">
      <alignment horizontal="left" vertical="center"/>
      <protection/>
    </xf>
    <xf numFmtId="0" fontId="2" fillId="0" borderId="36" xfId="194" applyBorder="1" applyAlignment="1" applyProtection="1">
      <alignment horizontal="center" vertical="center"/>
      <protection/>
    </xf>
    <xf numFmtId="0" fontId="2" fillId="0" borderId="6" xfId="194" applyBorder="1" applyAlignment="1" applyProtection="1">
      <alignment horizontal="center" vertical="center"/>
      <protection/>
    </xf>
    <xf numFmtId="0" fontId="2" fillId="0" borderId="1" xfId="194" applyBorder="1" applyAlignment="1" applyProtection="1">
      <alignment horizontal="center" vertical="center"/>
      <protection/>
    </xf>
    <xf numFmtId="0" fontId="2" fillId="0" borderId="7" xfId="194" applyBorder="1" applyAlignment="1" applyProtection="1">
      <alignment horizontal="center" vertical="center"/>
      <protection/>
    </xf>
    <xf numFmtId="0" fontId="2" fillId="0" borderId="37" xfId="194" applyBorder="1" applyAlignment="1" applyProtection="1">
      <alignment horizontal="center" vertical="center"/>
      <protection/>
    </xf>
    <xf numFmtId="0" fontId="2" fillId="0" borderId="8" xfId="194" applyBorder="1" applyAlignment="1" applyProtection="1">
      <alignment horizontal="center" vertical="center"/>
      <protection/>
    </xf>
    <xf numFmtId="0" fontId="0" fillId="0" borderId="33" xfId="194" applyFont="1" applyBorder="1" applyAlignment="1" applyProtection="1">
      <alignment horizontal="center" vertical="center"/>
      <protection/>
    </xf>
    <xf numFmtId="0" fontId="2" fillId="0" borderId="10" xfId="194" applyBorder="1" applyAlignment="1" applyProtection="1">
      <alignment horizontal="center" vertical="center"/>
      <protection/>
    </xf>
    <xf numFmtId="0" fontId="2" fillId="0" borderId="9" xfId="194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top"/>
      <protection/>
    </xf>
    <xf numFmtId="0" fontId="22" fillId="0" borderId="0" xfId="194" applyFont="1" applyAlignment="1" applyProtection="1">
      <alignment horizontal="center" vertical="center"/>
      <protection/>
    </xf>
    <xf numFmtId="0" fontId="23" fillId="0" borderId="0" xfId="194" applyFont="1" applyAlignment="1" applyProtection="1">
      <alignment horizontal="left" vertical="center" wrapText="1"/>
      <protection/>
    </xf>
    <xf numFmtId="0" fontId="23" fillId="0" borderId="0" xfId="194" applyFont="1" applyAlignment="1" applyProtection="1">
      <alignment horizontal="left" vertical="center"/>
      <protection/>
    </xf>
    <xf numFmtId="0" fontId="24" fillId="0" borderId="0" xfId="194" applyFont="1" applyAlignment="1" applyProtection="1">
      <alignment horizontal="left" vertical="center" wrapText="1"/>
      <protection/>
    </xf>
    <xf numFmtId="165" fontId="14" fillId="0" borderId="36" xfId="194" applyNumberFormat="1" applyFont="1" applyFill="1" applyBorder="1" applyAlignment="1" applyProtection="1">
      <alignment horizontal="center" vertical="center" wrapText="1"/>
      <protection/>
    </xf>
    <xf numFmtId="165" fontId="14" fillId="0" borderId="25" xfId="194" applyNumberFormat="1" applyFont="1" applyFill="1" applyBorder="1" applyAlignment="1" applyProtection="1">
      <alignment horizontal="center" vertical="center" wrapText="1"/>
      <protection/>
    </xf>
    <xf numFmtId="165" fontId="14" fillId="0" borderId="6" xfId="194" applyNumberFormat="1" applyFont="1" applyFill="1" applyBorder="1" applyAlignment="1" applyProtection="1">
      <alignment horizontal="center" vertical="center" wrapText="1"/>
      <protection/>
    </xf>
    <xf numFmtId="165" fontId="14" fillId="0" borderId="37" xfId="194" applyNumberFormat="1" applyFont="1" applyFill="1" applyBorder="1" applyAlignment="1" applyProtection="1">
      <alignment horizontal="center" vertical="center" wrapText="1"/>
      <protection/>
    </xf>
    <xf numFmtId="165" fontId="14" fillId="0" borderId="30" xfId="194" applyNumberFormat="1" applyFont="1" applyFill="1" applyBorder="1" applyAlignment="1" applyProtection="1">
      <alignment horizontal="center" vertical="center" wrapText="1"/>
      <protection/>
    </xf>
    <xf numFmtId="165" fontId="14" fillId="0" borderId="8" xfId="194" applyNumberFormat="1" applyFont="1" applyFill="1" applyBorder="1" applyAlignment="1" applyProtection="1">
      <alignment horizontal="center" vertical="center" wrapText="1"/>
      <protection/>
    </xf>
    <xf numFmtId="165" fontId="14" fillId="0" borderId="33" xfId="194" applyNumberFormat="1" applyFont="1" applyFill="1" applyBorder="1" applyAlignment="1" applyProtection="1">
      <alignment horizontal="center" vertical="center" wrapText="1"/>
      <protection/>
    </xf>
    <xf numFmtId="165" fontId="14" fillId="0" borderId="10" xfId="194" applyNumberFormat="1" applyFont="1" applyFill="1" applyBorder="1" applyAlignment="1" applyProtection="1">
      <alignment horizontal="center" vertical="center" wrapText="1"/>
      <protection/>
    </xf>
    <xf numFmtId="165" fontId="14" fillId="0" borderId="9" xfId="194" applyNumberFormat="1" applyFont="1" applyFill="1" applyBorder="1" applyAlignment="1" applyProtection="1">
      <alignment horizontal="center" vertical="center" wrapText="1"/>
      <protection/>
    </xf>
    <xf numFmtId="0" fontId="5" fillId="6" borderId="31" xfId="198" applyFont="1" applyFill="1" applyBorder="1" applyAlignment="1" applyProtection="1">
      <alignment horizontal="left" wrapText="1"/>
      <protection/>
    </xf>
    <xf numFmtId="0" fontId="5" fillId="6" borderId="34" xfId="198" applyFont="1" applyFill="1" applyBorder="1" applyAlignment="1" applyProtection="1">
      <alignment horizontal="left" wrapText="1"/>
      <protection/>
    </xf>
    <xf numFmtId="0" fontId="29" fillId="0" borderId="28" xfId="198" applyFont="1" applyBorder="1" applyAlignment="1" applyProtection="1">
      <alignment horizontal="left"/>
      <protection/>
    </xf>
  </cellXfs>
  <cellStyles count="1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Hypertextový odkaz" xfId="92"/>
    <cellStyle name="Použitý hypertextový odkaz" xfId="93"/>
    <cellStyle name="Hypertextový odkaz" xfId="94"/>
    <cellStyle name="Použitý hypertextový odkaz" xfId="95"/>
    <cellStyle name="Hypertextový odkaz" xfId="96"/>
    <cellStyle name="Použitý hypertextový odkaz" xfId="97"/>
    <cellStyle name="Hypertextový odkaz" xfId="98"/>
    <cellStyle name="Použitý hypertextový odkaz" xfId="99"/>
    <cellStyle name="Hypertextový odkaz" xfId="100"/>
    <cellStyle name="Použitý hypertextový odkaz" xfId="101"/>
    <cellStyle name="Hypertextový odkaz" xfId="102"/>
    <cellStyle name="Použitý hypertextový odkaz" xfId="103"/>
    <cellStyle name="Hypertextový odkaz" xfId="104"/>
    <cellStyle name="Použitý hypertextový odkaz" xfId="105"/>
    <cellStyle name="Hypertextový odkaz" xfId="106"/>
    <cellStyle name="Použitý hypertextový odkaz" xfId="107"/>
    <cellStyle name="Hypertextový odkaz" xfId="108"/>
    <cellStyle name="Použitý hypertextový odkaz" xfId="109"/>
    <cellStyle name="Hypertextový odkaz" xfId="110"/>
    <cellStyle name="Použitý hypertextový odkaz" xfId="111"/>
    <cellStyle name="Hypertextový odkaz" xfId="112"/>
    <cellStyle name="Použitý hypertextový odkaz" xfId="113"/>
    <cellStyle name="Hypertextový odkaz" xfId="114"/>
    <cellStyle name="Použitý hypertextový odkaz" xfId="115"/>
    <cellStyle name="Hypertextový odkaz" xfId="116"/>
    <cellStyle name="Použitý hypertextový odkaz" xfId="117"/>
    <cellStyle name="Hypertextový odkaz" xfId="118"/>
    <cellStyle name="Použitý hypertextový odkaz" xfId="119"/>
    <cellStyle name="Hypertextový odkaz" xfId="120"/>
    <cellStyle name="Použitý hypertextový odkaz" xfId="121"/>
    <cellStyle name="Hypertextový odkaz" xfId="122"/>
    <cellStyle name="Použitý hypertextový odkaz" xfId="123"/>
    <cellStyle name="Hypertextový odkaz" xfId="124"/>
    <cellStyle name="Použitý hypertextový odkaz" xfId="125"/>
    <cellStyle name="Hypertextový odkaz" xfId="126"/>
    <cellStyle name="Použitý hypertextový odkaz" xfId="127"/>
    <cellStyle name="Hypertextový odkaz" xfId="128"/>
    <cellStyle name="Použitý hypertextový odkaz" xfId="129"/>
    <cellStyle name="Hypertextový odkaz" xfId="130"/>
    <cellStyle name="Použitý hypertextový odkaz" xfId="131"/>
    <cellStyle name="Hypertextový odkaz" xfId="132"/>
    <cellStyle name="Použitý hypertextový odkaz" xfId="133"/>
    <cellStyle name="Hypertextový odkaz" xfId="134"/>
    <cellStyle name="Použitý hypertextový odkaz" xfId="135"/>
    <cellStyle name="Hypertextový odkaz" xfId="136"/>
    <cellStyle name="Použitý hypertextový odkaz" xfId="137"/>
    <cellStyle name="Hypertextový odkaz" xfId="138"/>
    <cellStyle name="Použitý hypertextový odkaz" xfId="139"/>
    <cellStyle name="Hypertextový odkaz" xfId="140"/>
    <cellStyle name="Použitý hypertextový odkaz" xfId="141"/>
    <cellStyle name="Hypertextový odkaz" xfId="142"/>
    <cellStyle name="Použitý hypertextový odkaz" xfId="143"/>
    <cellStyle name="Hypertextový odkaz" xfId="144"/>
    <cellStyle name="Použitý hypertextový odkaz" xfId="145"/>
    <cellStyle name="Hypertextový odkaz" xfId="146"/>
    <cellStyle name="Použitý hypertextový odkaz" xfId="147"/>
    <cellStyle name="Hypertextový odkaz" xfId="148"/>
    <cellStyle name="Použitý hypertextový odkaz" xfId="149"/>
    <cellStyle name="Hypertextový odkaz" xfId="150"/>
    <cellStyle name="Použitý hypertextový odkaz" xfId="151"/>
    <cellStyle name="Hypertextový odkaz" xfId="152"/>
    <cellStyle name="Použitý hypertextový odkaz" xfId="153"/>
    <cellStyle name="Hypertextový odkaz" xfId="154"/>
    <cellStyle name="Použitý hypertextový odkaz" xfId="155"/>
    <cellStyle name="Hypertextový odkaz" xfId="156"/>
    <cellStyle name="Použitý hypertextový odkaz" xfId="157"/>
    <cellStyle name="Hypertextový odkaz" xfId="158"/>
    <cellStyle name="Použitý hypertextový odkaz" xfId="159"/>
    <cellStyle name="Hypertextový odkaz" xfId="160"/>
    <cellStyle name="Použitý hypertextový odkaz" xfId="161"/>
    <cellStyle name="Hypertextový odkaz" xfId="162"/>
    <cellStyle name="Použitý hypertextový odkaz" xfId="163"/>
    <cellStyle name="Hypertextový odkaz" xfId="164"/>
    <cellStyle name="Použitý hypertextový odkaz" xfId="165"/>
    <cellStyle name="Hypertextový odkaz" xfId="166"/>
    <cellStyle name="Použitý hypertextový odkaz" xfId="167"/>
    <cellStyle name="Hypertextový odkaz" xfId="168"/>
    <cellStyle name="Použitý hypertextový odkaz" xfId="169"/>
    <cellStyle name="Hypertextový odkaz" xfId="170"/>
    <cellStyle name="Použitý hypertextový odkaz" xfId="171"/>
    <cellStyle name="Hypertextový odkaz" xfId="172"/>
    <cellStyle name="Použitý hypertextový odkaz" xfId="173"/>
    <cellStyle name="Hypertextový odkaz" xfId="174"/>
    <cellStyle name="Použitý hypertextový odkaz" xfId="175"/>
    <cellStyle name="Hypertextový odkaz" xfId="176"/>
    <cellStyle name="Použitý hypertextový odkaz" xfId="177"/>
    <cellStyle name="Hypertextový odkaz" xfId="178"/>
    <cellStyle name="Použitý hypertextový odkaz" xfId="179"/>
    <cellStyle name="Hypertextový odkaz" xfId="180"/>
    <cellStyle name="Použitý hypertextový odkaz" xfId="181"/>
    <cellStyle name="Hypertextový odkaz" xfId="182"/>
    <cellStyle name="Použitý hypertextový odkaz" xfId="183"/>
    <cellStyle name="Hypertextový odkaz" xfId="184"/>
    <cellStyle name="Použitý hypertextový odkaz" xfId="185"/>
    <cellStyle name="Hypertextový odkaz" xfId="186"/>
    <cellStyle name="Použitý hypertextový odkaz" xfId="187"/>
    <cellStyle name="Hypertextový odkaz" xfId="188"/>
    <cellStyle name="Použitý hypertextový odkaz" xfId="189"/>
    <cellStyle name="Hypertextový odkaz" xfId="190"/>
    <cellStyle name="Použitý hypertextový odkaz" xfId="191"/>
    <cellStyle name="Hypertextový odkaz" xfId="192"/>
    <cellStyle name="Použitý hypertextový odkaz" xfId="193"/>
    <cellStyle name="Normální 3" xfId="194"/>
    <cellStyle name="Procenta 2" xfId="195"/>
    <cellStyle name="Procenta 3" xfId="196"/>
    <cellStyle name="Měna 2" xfId="197"/>
    <cellStyle name="Normální 2" xfId="198"/>
  </cellStyles>
  <dxfs count="10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ud\Desktop\Stavba%2047%20rozpocty\VC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ud\Desktop\Stavba%2047%20rozpocty\UPOL_budova%2047_n&#225;klad_inde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Pokyny pro vyplnění Stavba 1+2"/>
      <sheetName val="Pokyny pro vyplnění Stavba 3"/>
      <sheetName val="VzorPolozky"/>
      <sheetName val="Rekapitulace VON"/>
      <sheetName val="99 1  VRN"/>
      <sheetName val="99 2 ON"/>
      <sheetName val="Rekapitulace Stavba 1 + 2"/>
      <sheetName val="SO 01 D.1.1-3 Pol"/>
      <sheetName val="SO 01 D.1.4.A Pol"/>
      <sheetName val="SO 01 D.1.4.B, C Pol"/>
      <sheetName val="SO 01 D.1.4.D  Pol"/>
      <sheetName val="SO 01 D.1.4.E Pol"/>
      <sheetName val="SO 01 D.1.4.G Pol"/>
      <sheetName val="SO 01 D.1.4.H1 Pol"/>
      <sheetName val="SO 01 D.1.4.H2 Pol"/>
      <sheetName val="SO 01 IO 01 Pol"/>
      <sheetName val="SO 01 IO 02 Pol"/>
      <sheetName val="SO 01 IO 04 Pol"/>
      <sheetName val="SO 01 IO 05_1 Pol"/>
      <sheetName val="SO 01 IO 05_2 Pol"/>
      <sheetName val="SO 01 PS 01 Pol"/>
      <sheetName val="SO 01 PS 02 Pol"/>
      <sheetName val="SO 02.1 D.1.1-3 Pol"/>
      <sheetName val="SO 02.1 D.1.4.A Pol"/>
      <sheetName val="SO 02.1 D.1.4.C Pol"/>
      <sheetName val="SO 02.1 D.1.4.D Pol"/>
      <sheetName val="SO 02.1 D.1.4.E Pol"/>
      <sheetName val="SO 02.1 D.1.4.G Pol"/>
      <sheetName val="SO 02.1 D.1.4.H1 Pol"/>
      <sheetName val="SO 02.1 D.1.4.H2 Pol"/>
      <sheetName val="SO 02.2 D.1.4.A Pol"/>
      <sheetName val="SO 02.2 D.1.4.E1 Pol"/>
      <sheetName val="SO 02.2 D.1.4.E2 Pol"/>
      <sheetName val="SO 02.2 D.1.4.G Pol"/>
      <sheetName val="SO 02.2 D.1.4.H Pol"/>
      <sheetName val="Rekapitulace Stavba 3"/>
      <sheetName val="SO-61-I.E-P - REKONSTRUKC..."/>
      <sheetName val="SO-65-I.E.-P - Mobiliář -..."/>
      <sheetName val="SO-57-I.E-P - Veřejné osv..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D6">
            <v>8264964.050000001</v>
          </cell>
        </row>
      </sheetData>
      <sheetData sheetId="5" refreshError="1"/>
      <sheetData sheetId="6" refreshError="1"/>
      <sheetData sheetId="7">
        <row r="18">
          <cell r="G18">
            <v>0</v>
          </cell>
        </row>
        <row r="19">
          <cell r="G19">
            <v>0</v>
          </cell>
        </row>
        <row r="20">
          <cell r="G20">
            <v>83753651.66000003</v>
          </cell>
        </row>
        <row r="21">
          <cell r="G21">
            <v>17588267</v>
          </cell>
        </row>
        <row r="24">
          <cell r="G24">
            <v>101341919</v>
          </cell>
          <cell r="J24" t="str">
            <v>CZK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52">
          <cell r="AG52">
            <v>2780878.45</v>
          </cell>
        </row>
      </sheetData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ISTY"/>
      <sheetName val="Celková rekapitulace"/>
      <sheetName val="Legenda"/>
      <sheetName val="Pokyny pro vyplnění Stavba 1+2"/>
      <sheetName val="Pokyny pro vyplnění Stavba 3"/>
      <sheetName val="VzorPolozky"/>
      <sheetName val="Rekapitulace VON"/>
      <sheetName val="99 1  VRN"/>
      <sheetName val="99 2 ON"/>
      <sheetName val="Rekapitulace Stavba 1 + 2"/>
      <sheetName val="SO 01 D.1.1-3 Pol"/>
      <sheetName val="SO 01 D.1.4.A Pol"/>
      <sheetName val="SO 01 D.1.4.B, C Pol"/>
      <sheetName val="SO 01 D.1.4.D  Pol"/>
      <sheetName val="SO 01 D.1.4.E Pol"/>
      <sheetName val="SO 01 D.1.4.G Pol"/>
      <sheetName val="SO 01 D.1.4.H1 Pol"/>
      <sheetName val="SO 01 D.1.4.H2 Pol"/>
      <sheetName val="SO 01 IO 01 Pol"/>
      <sheetName val="SO 01 IO 02 Pol"/>
      <sheetName val="SO 01 IO 04 Pol"/>
      <sheetName val="SO 01 IO 05_1 Pol"/>
      <sheetName val="SO 01 IO 05_2 Pol"/>
      <sheetName val="SO 01 PS 01 Pol"/>
      <sheetName val="SO 01 PS 02 Pol"/>
      <sheetName val="SO 02.1 D.1.1-3 Pol"/>
      <sheetName val="SO 02.1 D.1.4.A Pol"/>
      <sheetName val="SO 02.1 D.1.4.C Pol"/>
      <sheetName val="SO 02.1 D.1.4.D Pol"/>
      <sheetName val="SO 02.1 D.1.4.E Pol"/>
      <sheetName val="SO 02.1 D.1.4.G Pol"/>
      <sheetName val="SO 02.1 D.1.4.H1 Pol"/>
      <sheetName val="SO 02.1 D.1.4.H2 Pol"/>
      <sheetName val="SO 02.2 D.1.4.A Pol"/>
      <sheetName val="SO 02.2 D.1.4.E1 Pol"/>
      <sheetName val="SO 02.2 D.1.4.E2 Pol"/>
      <sheetName val="SO 02.2 D.1.4.G Pol"/>
      <sheetName val="SO 02.2 D.1.4.H Pol"/>
      <sheetName val="Rekapitulace Stavba 3"/>
      <sheetName val="SO-61-I.E-P - REKONSTRUKC..."/>
      <sheetName val="SO-65-I.E.-P - Mobiliář -..."/>
      <sheetName val="SO-57-I.E-P - Veřejné osv..."/>
    </sheetNames>
    <sheetDataSet>
      <sheetData sheetId="0">
        <row r="2">
          <cell r="C2">
            <v>1</v>
          </cell>
        </row>
        <row r="3">
          <cell r="C3">
            <v>11</v>
          </cell>
        </row>
        <row r="4">
          <cell r="C4">
            <v>111</v>
          </cell>
        </row>
        <row r="5">
          <cell r="C5">
            <v>11100</v>
          </cell>
          <cell r="D5">
            <v>1.0796949912560392</v>
          </cell>
        </row>
        <row r="6">
          <cell r="C6">
            <v>11101</v>
          </cell>
          <cell r="D6">
            <v>1.0796949912560392</v>
          </cell>
        </row>
        <row r="7">
          <cell r="C7">
            <v>11102</v>
          </cell>
          <cell r="D7">
            <v>0.9717254921304352</v>
          </cell>
        </row>
        <row r="8">
          <cell r="C8">
            <v>11103</v>
          </cell>
          <cell r="D8">
            <v>1.0796949912560392</v>
          </cell>
        </row>
        <row r="9">
          <cell r="C9">
            <v>11104</v>
          </cell>
          <cell r="D9">
            <v>1.0796949912560392</v>
          </cell>
        </row>
        <row r="10">
          <cell r="C10">
            <v>11105</v>
          </cell>
          <cell r="D10">
            <v>1.0796949912560392</v>
          </cell>
        </row>
        <row r="11">
          <cell r="C11">
            <v>11199</v>
          </cell>
          <cell r="D11">
            <v>1.0796949912560392</v>
          </cell>
        </row>
        <row r="12">
          <cell r="C12">
            <v>112</v>
          </cell>
        </row>
        <row r="13">
          <cell r="C13">
            <v>11200</v>
          </cell>
          <cell r="D13">
            <v>1.0796949912560392</v>
          </cell>
        </row>
        <row r="14">
          <cell r="C14">
            <v>11201</v>
          </cell>
          <cell r="D14">
            <v>1.0796949912560392</v>
          </cell>
        </row>
        <row r="15">
          <cell r="C15">
            <v>11202</v>
          </cell>
          <cell r="D15">
            <v>1.0688980413434788</v>
          </cell>
        </row>
        <row r="16">
          <cell r="C16">
            <v>11203</v>
          </cell>
          <cell r="D16">
            <v>1.0688980413434788</v>
          </cell>
        </row>
        <row r="17">
          <cell r="C17">
            <v>11204</v>
          </cell>
          <cell r="D17">
            <v>1.0688980413434788</v>
          </cell>
        </row>
        <row r="18">
          <cell r="C18">
            <v>11205</v>
          </cell>
          <cell r="D18">
            <v>1.0796949912560392</v>
          </cell>
        </row>
        <row r="19">
          <cell r="C19">
            <v>11206</v>
          </cell>
          <cell r="D19">
            <v>1.025710241693237</v>
          </cell>
        </row>
        <row r="20">
          <cell r="C20">
            <v>11207</v>
          </cell>
          <cell r="D20">
            <v>1.0688980413434788</v>
          </cell>
        </row>
        <row r="21">
          <cell r="C21">
            <v>11208</v>
          </cell>
          <cell r="D21">
            <v>1.0796949912560392</v>
          </cell>
        </row>
        <row r="22">
          <cell r="C22">
            <v>11299</v>
          </cell>
          <cell r="D22">
            <v>1.0796949912560392</v>
          </cell>
        </row>
        <row r="23">
          <cell r="C23">
            <v>12</v>
          </cell>
        </row>
        <row r="24">
          <cell r="C24">
            <v>121</v>
          </cell>
        </row>
        <row r="25">
          <cell r="C25">
            <v>12100</v>
          </cell>
          <cell r="D25">
            <v>1.0796949912560392</v>
          </cell>
        </row>
        <row r="26">
          <cell r="C26">
            <v>12101</v>
          </cell>
          <cell r="D26">
            <v>1.0796949912560392</v>
          </cell>
        </row>
        <row r="27">
          <cell r="C27">
            <v>12102</v>
          </cell>
          <cell r="D27">
            <v>1.0796949912560392</v>
          </cell>
        </row>
        <row r="28">
          <cell r="C28">
            <v>12103</v>
          </cell>
          <cell r="D28">
            <v>1.0796949912560392</v>
          </cell>
        </row>
        <row r="29">
          <cell r="C29">
            <v>12199</v>
          </cell>
          <cell r="D29">
            <v>1.0796949912560392</v>
          </cell>
        </row>
        <row r="30">
          <cell r="C30">
            <v>122</v>
          </cell>
        </row>
        <row r="31">
          <cell r="C31">
            <v>12200</v>
          </cell>
          <cell r="D31">
            <v>1.0796949912560392</v>
          </cell>
        </row>
        <row r="32">
          <cell r="C32">
            <v>12201</v>
          </cell>
          <cell r="D32">
            <v>1.0419056665620778</v>
          </cell>
        </row>
        <row r="33">
          <cell r="C33">
            <v>12202</v>
          </cell>
          <cell r="D33">
            <v>1.0796949912560392</v>
          </cell>
        </row>
        <row r="34">
          <cell r="C34">
            <v>12203</v>
          </cell>
          <cell r="D34">
            <v>1.0796949912560392</v>
          </cell>
        </row>
        <row r="35">
          <cell r="C35">
            <v>12204</v>
          </cell>
          <cell r="D35">
            <v>1.047304141518358</v>
          </cell>
        </row>
        <row r="36">
          <cell r="C36">
            <v>12205</v>
          </cell>
          <cell r="D36">
            <v>1.0796949912560392</v>
          </cell>
        </row>
        <row r="37">
          <cell r="C37">
            <v>12299</v>
          </cell>
          <cell r="D37">
            <v>1.0796949912560392</v>
          </cell>
        </row>
        <row r="38">
          <cell r="C38">
            <v>13</v>
          </cell>
        </row>
        <row r="39">
          <cell r="C39">
            <v>131</v>
          </cell>
        </row>
        <row r="40">
          <cell r="C40">
            <v>13100</v>
          </cell>
          <cell r="D40">
            <v>1.0796949912560392</v>
          </cell>
        </row>
        <row r="41">
          <cell r="C41">
            <v>13101</v>
          </cell>
          <cell r="D41">
            <v>1.0688980413434788</v>
          </cell>
        </row>
        <row r="42">
          <cell r="C42">
            <v>13102</v>
          </cell>
          <cell r="D42">
            <v>1.0796949912560392</v>
          </cell>
        </row>
        <row r="43">
          <cell r="C43">
            <v>13103</v>
          </cell>
          <cell r="D43">
            <v>1.0796949912560392</v>
          </cell>
        </row>
        <row r="44">
          <cell r="C44">
            <v>13199</v>
          </cell>
          <cell r="D44">
            <v>1.0796949912560392</v>
          </cell>
        </row>
        <row r="45">
          <cell r="C45">
            <v>132</v>
          </cell>
        </row>
        <row r="46">
          <cell r="C46">
            <v>13200</v>
          </cell>
          <cell r="D46">
            <v>1.0796949912560392</v>
          </cell>
        </row>
        <row r="47">
          <cell r="C47">
            <v>13201</v>
          </cell>
          <cell r="D47">
            <v>1.0796949912560392</v>
          </cell>
        </row>
        <row r="48">
          <cell r="C48">
            <v>13202</v>
          </cell>
          <cell r="D48">
            <v>1.0688980413434788</v>
          </cell>
        </row>
        <row r="49">
          <cell r="C49">
            <v>13203</v>
          </cell>
          <cell r="D49">
            <v>1.0796949912560392</v>
          </cell>
        </row>
        <row r="50">
          <cell r="C50">
            <v>13204</v>
          </cell>
          <cell r="D50">
            <v>1.0796949912560392</v>
          </cell>
        </row>
        <row r="51">
          <cell r="C51">
            <v>13205</v>
          </cell>
          <cell r="D51">
            <v>1.0796949912560392</v>
          </cell>
        </row>
        <row r="52">
          <cell r="C52">
            <v>13206</v>
          </cell>
          <cell r="D52">
            <v>1.0688980413434788</v>
          </cell>
        </row>
        <row r="53">
          <cell r="C53">
            <v>13299</v>
          </cell>
          <cell r="D53">
            <v>1.0796949912560392</v>
          </cell>
        </row>
        <row r="54">
          <cell r="C54">
            <v>133</v>
          </cell>
        </row>
        <row r="55">
          <cell r="C55">
            <v>13300</v>
          </cell>
          <cell r="D55">
            <v>1.0796949912560392</v>
          </cell>
        </row>
        <row r="56">
          <cell r="C56">
            <v>13301</v>
          </cell>
          <cell r="D56">
            <v>1.0796949912560392</v>
          </cell>
        </row>
        <row r="57">
          <cell r="C57">
            <v>13302</v>
          </cell>
          <cell r="D57">
            <v>1.0796949912560392</v>
          </cell>
        </row>
        <row r="58">
          <cell r="C58">
            <v>13303</v>
          </cell>
          <cell r="D58">
            <v>1.0796949912560392</v>
          </cell>
        </row>
        <row r="59">
          <cell r="C59">
            <v>13304</v>
          </cell>
          <cell r="D59">
            <v>1.0796949912560392</v>
          </cell>
        </row>
        <row r="60">
          <cell r="C60">
            <v>13305</v>
          </cell>
          <cell r="D60">
            <v>1.0796949912560392</v>
          </cell>
        </row>
        <row r="61">
          <cell r="C61">
            <v>13306</v>
          </cell>
          <cell r="D61">
            <v>1.0581010914309184</v>
          </cell>
        </row>
        <row r="62">
          <cell r="C62">
            <v>13307</v>
          </cell>
          <cell r="D62">
            <v>1.0796949912560392</v>
          </cell>
        </row>
        <row r="63">
          <cell r="C63">
            <v>13308</v>
          </cell>
          <cell r="D63">
            <v>1.0796949912560392</v>
          </cell>
        </row>
        <row r="64">
          <cell r="C64">
            <v>13309</v>
          </cell>
          <cell r="D64">
            <v>1.0796949912560392</v>
          </cell>
        </row>
        <row r="65">
          <cell r="C65">
            <v>13310</v>
          </cell>
          <cell r="D65">
            <v>1.0041163418681163</v>
          </cell>
        </row>
        <row r="66">
          <cell r="C66">
            <v>13311</v>
          </cell>
          <cell r="D66">
            <v>1.0796949912560392</v>
          </cell>
        </row>
        <row r="67">
          <cell r="C67">
            <v>13312</v>
          </cell>
          <cell r="D67">
            <v>1.0688980413434788</v>
          </cell>
        </row>
        <row r="68">
          <cell r="C68">
            <v>13313</v>
          </cell>
          <cell r="D68">
            <v>1.0796949912560392</v>
          </cell>
        </row>
        <row r="69">
          <cell r="C69">
            <v>13399</v>
          </cell>
          <cell r="D69">
            <v>1.0796949912560392</v>
          </cell>
        </row>
        <row r="70">
          <cell r="C70">
            <v>14</v>
          </cell>
        </row>
        <row r="71">
          <cell r="C71">
            <v>141</v>
          </cell>
        </row>
        <row r="72">
          <cell r="C72">
            <v>14100</v>
          </cell>
          <cell r="D72">
            <v>1.0796949912560392</v>
          </cell>
        </row>
        <row r="73">
          <cell r="C73">
            <v>14101</v>
          </cell>
          <cell r="D73">
            <v>1.0796949912560392</v>
          </cell>
        </row>
        <row r="74">
          <cell r="C74">
            <v>14102</v>
          </cell>
          <cell r="D74">
            <v>1.0796949912560392</v>
          </cell>
        </row>
        <row r="75">
          <cell r="C75">
            <v>14199</v>
          </cell>
          <cell r="D75">
            <v>1.0796949912560392</v>
          </cell>
        </row>
        <row r="76">
          <cell r="C76">
            <v>142</v>
          </cell>
        </row>
        <row r="77">
          <cell r="C77">
            <v>14200</v>
          </cell>
          <cell r="D77">
            <v>1.0796949912560392</v>
          </cell>
        </row>
        <row r="78">
          <cell r="C78">
            <v>14201</v>
          </cell>
          <cell r="D78">
            <v>1.0796949912560392</v>
          </cell>
        </row>
        <row r="79">
          <cell r="C79">
            <v>14202</v>
          </cell>
          <cell r="D79">
            <v>1.0796949912560392</v>
          </cell>
        </row>
        <row r="80">
          <cell r="C80">
            <v>14203</v>
          </cell>
          <cell r="D80">
            <v>1.0581010914309184</v>
          </cell>
        </row>
        <row r="81">
          <cell r="C81">
            <v>14204</v>
          </cell>
          <cell r="D81">
            <v>1.0688980413434788</v>
          </cell>
        </row>
        <row r="82">
          <cell r="C82">
            <v>14205</v>
          </cell>
          <cell r="D82">
            <v>1.0796949912560392</v>
          </cell>
        </row>
        <row r="83">
          <cell r="C83">
            <v>14206</v>
          </cell>
          <cell r="D83">
            <v>0.9177407425676333</v>
          </cell>
        </row>
        <row r="84">
          <cell r="C84">
            <v>14207</v>
          </cell>
          <cell r="D84">
            <v>1.0796949912560392</v>
          </cell>
        </row>
        <row r="85">
          <cell r="C85">
            <v>14208</v>
          </cell>
          <cell r="D85">
            <v>1.0688980413434788</v>
          </cell>
        </row>
        <row r="86">
          <cell r="C86">
            <v>14209</v>
          </cell>
          <cell r="D86">
            <v>1.0796949912560392</v>
          </cell>
        </row>
        <row r="87">
          <cell r="C87">
            <v>14210</v>
          </cell>
          <cell r="D87">
            <v>1.0796949912560392</v>
          </cell>
        </row>
        <row r="88">
          <cell r="C88">
            <v>14211</v>
          </cell>
          <cell r="D88">
            <v>1.0796949912560392</v>
          </cell>
        </row>
        <row r="89">
          <cell r="C89">
            <v>14299</v>
          </cell>
          <cell r="D89">
            <v>1.0796949912560392</v>
          </cell>
        </row>
        <row r="90">
          <cell r="C90">
            <v>143</v>
          </cell>
        </row>
        <row r="91">
          <cell r="C91">
            <v>14300</v>
          </cell>
          <cell r="D91">
            <v>1.0796949912560392</v>
          </cell>
        </row>
        <row r="92">
          <cell r="C92">
            <v>14301</v>
          </cell>
          <cell r="D92">
            <v>1.0796949912560392</v>
          </cell>
        </row>
        <row r="93">
          <cell r="C93">
            <v>14399</v>
          </cell>
          <cell r="D93">
            <v>1.025710241693237</v>
          </cell>
        </row>
        <row r="94">
          <cell r="C94">
            <v>144</v>
          </cell>
        </row>
        <row r="95">
          <cell r="C95">
            <v>14400</v>
          </cell>
          <cell r="D95">
            <v>1.0796949912560392</v>
          </cell>
        </row>
        <row r="96">
          <cell r="C96">
            <v>14401</v>
          </cell>
          <cell r="D96">
            <v>1.0796949912560392</v>
          </cell>
        </row>
        <row r="97">
          <cell r="C97">
            <v>14402</v>
          </cell>
          <cell r="D97">
            <v>1.0796949912560392</v>
          </cell>
        </row>
        <row r="98">
          <cell r="C98">
            <v>14403</v>
          </cell>
          <cell r="D98">
            <v>1.0796949912560392</v>
          </cell>
        </row>
        <row r="99">
          <cell r="C99">
            <v>14404</v>
          </cell>
          <cell r="D99">
            <v>1.0796949912560392</v>
          </cell>
        </row>
        <row r="100">
          <cell r="C100">
            <v>14499</v>
          </cell>
          <cell r="D100">
            <v>1.0796949912560392</v>
          </cell>
        </row>
        <row r="101">
          <cell r="C101">
            <v>145</v>
          </cell>
        </row>
        <row r="102">
          <cell r="C102">
            <v>14500</v>
          </cell>
          <cell r="D102">
            <v>1.0796949912560392</v>
          </cell>
        </row>
        <row r="103">
          <cell r="C103">
            <v>14501</v>
          </cell>
          <cell r="D103">
            <v>0.9717254921304352</v>
          </cell>
        </row>
        <row r="104">
          <cell r="C104">
            <v>14502</v>
          </cell>
          <cell r="D104">
            <v>1.0796949912560392</v>
          </cell>
        </row>
        <row r="105">
          <cell r="C105">
            <v>14503</v>
          </cell>
          <cell r="D105">
            <v>0.9717254921304352</v>
          </cell>
        </row>
        <row r="106">
          <cell r="C106">
            <v>14504</v>
          </cell>
          <cell r="D106">
            <v>1.0796949912560392</v>
          </cell>
        </row>
        <row r="107">
          <cell r="C107">
            <v>14505</v>
          </cell>
          <cell r="D107">
            <v>1.0796949912560392</v>
          </cell>
        </row>
        <row r="108">
          <cell r="C108">
            <v>14599</v>
          </cell>
          <cell r="D108">
            <v>1.0796949912560392</v>
          </cell>
        </row>
        <row r="109">
          <cell r="C109">
            <v>146</v>
          </cell>
        </row>
        <row r="110">
          <cell r="C110">
            <v>14600</v>
          </cell>
          <cell r="D110">
            <v>1.0796949912560392</v>
          </cell>
        </row>
        <row r="111">
          <cell r="C111">
            <v>14601</v>
          </cell>
          <cell r="D111">
            <v>0.9177407425676333</v>
          </cell>
        </row>
        <row r="112">
          <cell r="C112">
            <v>14602</v>
          </cell>
          <cell r="D112">
            <v>1.0796949912560392</v>
          </cell>
        </row>
        <row r="113">
          <cell r="C113">
            <v>14603</v>
          </cell>
          <cell r="D113">
            <v>1.0796949912560392</v>
          </cell>
        </row>
        <row r="114">
          <cell r="C114">
            <v>14604</v>
          </cell>
          <cell r="D114">
            <v>1.025710241693237</v>
          </cell>
        </row>
        <row r="115">
          <cell r="C115">
            <v>14699</v>
          </cell>
          <cell r="D115">
            <v>0.9177407425676333</v>
          </cell>
        </row>
        <row r="116">
          <cell r="C116">
            <v>15</v>
          </cell>
        </row>
        <row r="117">
          <cell r="C117">
            <v>151</v>
          </cell>
        </row>
        <row r="118">
          <cell r="C118">
            <v>15100</v>
          </cell>
          <cell r="D118">
            <v>1.0796949912560392</v>
          </cell>
        </row>
        <row r="119">
          <cell r="C119">
            <v>15101</v>
          </cell>
          <cell r="D119">
            <v>1.0796949912560392</v>
          </cell>
        </row>
        <row r="120">
          <cell r="C120">
            <v>15102</v>
          </cell>
          <cell r="D120">
            <v>1.047304141518358</v>
          </cell>
        </row>
        <row r="121">
          <cell r="C121">
            <v>15103</v>
          </cell>
          <cell r="D121">
            <v>1.047304141518358</v>
          </cell>
        </row>
        <row r="122">
          <cell r="C122">
            <v>15104</v>
          </cell>
          <cell r="D122">
            <v>1.047304141518358</v>
          </cell>
        </row>
        <row r="123">
          <cell r="C123">
            <v>15199</v>
          </cell>
          <cell r="D123">
            <v>1.0796949912560392</v>
          </cell>
        </row>
        <row r="124">
          <cell r="C124">
            <v>152</v>
          </cell>
        </row>
        <row r="125">
          <cell r="C125">
            <v>15200</v>
          </cell>
          <cell r="D125">
            <v>1.0796949912560392</v>
          </cell>
        </row>
        <row r="126">
          <cell r="C126">
            <v>15201</v>
          </cell>
          <cell r="D126">
            <v>1.047304141518358</v>
          </cell>
        </row>
        <row r="127">
          <cell r="C127">
            <v>15202</v>
          </cell>
          <cell r="D127">
            <v>1.047304141518358</v>
          </cell>
        </row>
        <row r="128">
          <cell r="C128">
            <v>15203</v>
          </cell>
          <cell r="D128">
            <v>1.047304141518358</v>
          </cell>
        </row>
        <row r="129">
          <cell r="C129">
            <v>15204</v>
          </cell>
          <cell r="D129">
            <v>1.047304141518358</v>
          </cell>
        </row>
        <row r="130">
          <cell r="C130">
            <v>15205</v>
          </cell>
          <cell r="D130">
            <v>1.047304141518358</v>
          </cell>
        </row>
        <row r="131">
          <cell r="C131">
            <v>15299</v>
          </cell>
          <cell r="D131">
            <v>1.0796949912560392</v>
          </cell>
        </row>
        <row r="132">
          <cell r="C132">
            <v>16</v>
          </cell>
        </row>
        <row r="133">
          <cell r="C133">
            <v>161</v>
          </cell>
        </row>
        <row r="134">
          <cell r="C134">
            <v>16100</v>
          </cell>
          <cell r="D134">
            <v>1.0796949912560392</v>
          </cell>
        </row>
        <row r="135">
          <cell r="C135">
            <v>16101</v>
          </cell>
          <cell r="D135">
            <v>1.0796949912560392</v>
          </cell>
        </row>
        <row r="136">
          <cell r="C136">
            <v>16102</v>
          </cell>
          <cell r="D136">
            <v>1.0796949912560392</v>
          </cell>
        </row>
        <row r="137">
          <cell r="C137">
            <v>16103</v>
          </cell>
          <cell r="D137">
            <v>1.0796949912560392</v>
          </cell>
        </row>
        <row r="138">
          <cell r="C138">
            <v>16104</v>
          </cell>
          <cell r="D138">
            <v>1.0796949912560392</v>
          </cell>
        </row>
        <row r="139">
          <cell r="C139">
            <v>16105</v>
          </cell>
          <cell r="D139">
            <v>1.0796949912560392</v>
          </cell>
        </row>
        <row r="140">
          <cell r="C140">
            <v>16106</v>
          </cell>
          <cell r="D140">
            <v>1.0796949912560392</v>
          </cell>
        </row>
        <row r="141">
          <cell r="C141">
            <v>16199</v>
          </cell>
          <cell r="D141">
            <v>1.0796949912560392</v>
          </cell>
        </row>
        <row r="142">
          <cell r="C142">
            <v>162</v>
          </cell>
        </row>
        <row r="143">
          <cell r="C143">
            <v>16200</v>
          </cell>
          <cell r="D143">
            <v>1.0796949912560392</v>
          </cell>
        </row>
        <row r="144">
          <cell r="C144">
            <v>16201</v>
          </cell>
          <cell r="D144">
            <v>1.0796949912560392</v>
          </cell>
        </row>
        <row r="145">
          <cell r="C145">
            <v>16202</v>
          </cell>
          <cell r="D145">
            <v>1.047304141518358</v>
          </cell>
        </row>
        <row r="146">
          <cell r="C146">
            <v>16203</v>
          </cell>
          <cell r="D146">
            <v>1.0688980413434788</v>
          </cell>
        </row>
        <row r="147">
          <cell r="C147">
            <v>16204</v>
          </cell>
          <cell r="D147">
            <v>1.0688980413434788</v>
          </cell>
        </row>
        <row r="148">
          <cell r="C148">
            <v>16205</v>
          </cell>
          <cell r="D148">
            <v>1.0688980413434788</v>
          </cell>
        </row>
        <row r="149">
          <cell r="C149">
            <v>16206</v>
          </cell>
          <cell r="D149">
            <v>1.0688980413434788</v>
          </cell>
        </row>
        <row r="150">
          <cell r="C150">
            <v>16207</v>
          </cell>
          <cell r="D150">
            <v>1.0796949912560392</v>
          </cell>
        </row>
        <row r="151">
          <cell r="C151">
            <v>16208</v>
          </cell>
          <cell r="D151">
            <v>1.0688980413434788</v>
          </cell>
        </row>
        <row r="152">
          <cell r="C152">
            <v>16299</v>
          </cell>
          <cell r="D152">
            <v>1.0796949912560392</v>
          </cell>
        </row>
        <row r="153">
          <cell r="C153">
            <v>17</v>
          </cell>
        </row>
        <row r="154">
          <cell r="C154">
            <v>171</v>
          </cell>
        </row>
        <row r="155">
          <cell r="C155">
            <v>17100</v>
          </cell>
          <cell r="D155">
            <v>1.0796949912560392</v>
          </cell>
        </row>
        <row r="156">
          <cell r="C156">
            <v>17101</v>
          </cell>
          <cell r="D156">
            <v>1.0796949912560392</v>
          </cell>
        </row>
        <row r="157">
          <cell r="C157">
            <v>17102</v>
          </cell>
          <cell r="D157">
            <v>1.0796949912560392</v>
          </cell>
        </row>
        <row r="158">
          <cell r="C158">
            <v>17103</v>
          </cell>
          <cell r="D158">
            <v>1.0796949912560392</v>
          </cell>
        </row>
        <row r="159">
          <cell r="C159">
            <v>17104</v>
          </cell>
          <cell r="D159">
            <v>1.0796949912560392</v>
          </cell>
        </row>
        <row r="160">
          <cell r="C160">
            <v>17105</v>
          </cell>
          <cell r="D160">
            <v>1.0796949912560392</v>
          </cell>
        </row>
        <row r="161">
          <cell r="C161">
            <v>17106</v>
          </cell>
          <cell r="D161">
            <v>1.0796949912560392</v>
          </cell>
        </row>
        <row r="162">
          <cell r="C162">
            <v>17107</v>
          </cell>
          <cell r="D162">
            <v>1.0796949912560392</v>
          </cell>
        </row>
        <row r="163">
          <cell r="C163">
            <v>17108</v>
          </cell>
          <cell r="D163">
            <v>1.0796949912560392</v>
          </cell>
        </row>
        <row r="164">
          <cell r="C164">
            <v>17109</v>
          </cell>
          <cell r="D164">
            <v>1.0796949912560392</v>
          </cell>
        </row>
        <row r="165">
          <cell r="C165">
            <v>17110</v>
          </cell>
          <cell r="D165">
            <v>1.025710241693237</v>
          </cell>
        </row>
        <row r="166">
          <cell r="C166">
            <v>17111</v>
          </cell>
          <cell r="D166">
            <v>1.025710241693237</v>
          </cell>
        </row>
        <row r="167">
          <cell r="C167">
            <v>17112</v>
          </cell>
          <cell r="D167">
            <v>0.9717254921304352</v>
          </cell>
        </row>
        <row r="168">
          <cell r="C168">
            <v>17113</v>
          </cell>
          <cell r="D168">
            <v>1.0796949912560392</v>
          </cell>
        </row>
        <row r="169">
          <cell r="C169">
            <v>17114</v>
          </cell>
          <cell r="D169">
            <v>1.0796949912560392</v>
          </cell>
        </row>
        <row r="170">
          <cell r="C170">
            <v>17115</v>
          </cell>
          <cell r="D170">
            <v>1.0796949912560392</v>
          </cell>
        </row>
        <row r="171">
          <cell r="C171">
            <v>17116</v>
          </cell>
          <cell r="D171">
            <v>1.0796949912560392</v>
          </cell>
        </row>
        <row r="172">
          <cell r="C172">
            <v>17117</v>
          </cell>
          <cell r="D172">
            <v>1.0796949912560392</v>
          </cell>
        </row>
        <row r="173">
          <cell r="C173">
            <v>17118</v>
          </cell>
          <cell r="D173">
            <v>1.0796949912560392</v>
          </cell>
        </row>
        <row r="174">
          <cell r="C174">
            <v>17119</v>
          </cell>
          <cell r="D174">
            <v>1.0796949912560392</v>
          </cell>
        </row>
        <row r="175">
          <cell r="C175">
            <v>17120</v>
          </cell>
          <cell r="D175">
            <v>1.0796949912560392</v>
          </cell>
        </row>
        <row r="176">
          <cell r="C176">
            <v>17199</v>
          </cell>
          <cell r="D176">
            <v>1.0796949912560392</v>
          </cell>
        </row>
        <row r="177">
          <cell r="C177">
            <v>18</v>
          </cell>
        </row>
        <row r="178">
          <cell r="C178">
            <v>181</v>
          </cell>
        </row>
        <row r="179">
          <cell r="C179">
            <v>18101</v>
          </cell>
          <cell r="D179">
            <v>1.0796949912560392</v>
          </cell>
        </row>
        <row r="180">
          <cell r="C180">
            <v>18102</v>
          </cell>
          <cell r="D180">
            <v>1.0796949912560392</v>
          </cell>
        </row>
        <row r="181">
          <cell r="C181">
            <v>18103</v>
          </cell>
          <cell r="D181">
            <v>1.0796949912560392</v>
          </cell>
        </row>
        <row r="182">
          <cell r="C182">
            <v>18104</v>
          </cell>
          <cell r="D182">
            <v>0.9717254921304352</v>
          </cell>
        </row>
        <row r="183">
          <cell r="C183">
            <v>18105</v>
          </cell>
          <cell r="D183">
            <v>1.0796949912560392</v>
          </cell>
        </row>
        <row r="184">
          <cell r="C184">
            <v>18199</v>
          </cell>
          <cell r="D184">
            <v>1.0796949912560392</v>
          </cell>
        </row>
        <row r="185">
          <cell r="C185">
            <v>182</v>
          </cell>
        </row>
        <row r="186">
          <cell r="C186">
            <v>18201</v>
          </cell>
          <cell r="D186">
            <v>1.0796949912560392</v>
          </cell>
        </row>
        <row r="187">
          <cell r="C187">
            <v>18202</v>
          </cell>
          <cell r="D187">
            <v>1.0796949912560392</v>
          </cell>
        </row>
        <row r="188">
          <cell r="C188">
            <v>18203</v>
          </cell>
          <cell r="D188">
            <v>1.0796949912560392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view="pageBreakPreview" zoomScaleSheetLayoutView="100" workbookViewId="0" topLeftCell="A1">
      <selection activeCell="D12" sqref="D12"/>
    </sheetView>
  </sheetViews>
  <sheetFormatPr defaultColWidth="8.00390625" defaultRowHeight="15.75"/>
  <cols>
    <col min="1" max="1" width="8.00390625" style="1" customWidth="1"/>
    <col min="2" max="2" width="58.25390625" style="1" customWidth="1"/>
    <col min="3" max="5" width="18.125" style="2" customWidth="1"/>
    <col min="6" max="6" width="15.625" style="1" hidden="1" customWidth="1"/>
    <col min="7" max="7" width="12.125" style="1" bestFit="1" customWidth="1"/>
    <col min="8" max="16384" width="8.00390625" style="1" customWidth="1"/>
  </cols>
  <sheetData>
    <row r="1" spans="1:5" ht="18.75">
      <c r="A1" s="284" t="s">
        <v>442</v>
      </c>
      <c r="B1" s="285"/>
      <c r="C1" s="285"/>
      <c r="D1" s="285"/>
      <c r="E1" s="286"/>
    </row>
    <row r="2" spans="1:5" ht="16.5" thickBot="1">
      <c r="A2" s="287" t="s">
        <v>402</v>
      </c>
      <c r="B2" s="288"/>
      <c r="C2" s="288"/>
      <c r="D2" s="288"/>
      <c r="E2" s="289"/>
    </row>
    <row r="3" spans="1:5" ht="16.5" thickBot="1">
      <c r="A3" s="7"/>
      <c r="B3" s="9"/>
      <c r="C3" s="296" t="s">
        <v>403</v>
      </c>
      <c r="D3" s="297"/>
      <c r="E3" s="298"/>
    </row>
    <row r="4" spans="1:5" s="10" customFormat="1" ht="15.6" customHeight="1">
      <c r="A4" s="290"/>
      <c r="B4" s="291"/>
      <c r="C4" s="12" t="s">
        <v>395</v>
      </c>
      <c r="D4" s="16" t="s">
        <v>396</v>
      </c>
      <c r="E4" s="20" t="s">
        <v>397</v>
      </c>
    </row>
    <row r="5" spans="1:5" s="10" customFormat="1" ht="36">
      <c r="A5" s="292"/>
      <c r="B5" s="293"/>
      <c r="C5" s="13" t="s">
        <v>404</v>
      </c>
      <c r="D5" s="17" t="s">
        <v>405</v>
      </c>
      <c r="E5" s="21" t="s">
        <v>406</v>
      </c>
    </row>
    <row r="6" spans="1:5" s="10" customFormat="1" ht="15.75" thickBot="1">
      <c r="A6" s="294"/>
      <c r="B6" s="295"/>
      <c r="C6" s="14" t="s">
        <v>393</v>
      </c>
      <c r="D6" s="18" t="s">
        <v>394</v>
      </c>
      <c r="E6" s="22" t="s">
        <v>394</v>
      </c>
    </row>
    <row r="7" spans="1:7" ht="26.45" customHeight="1" thickBot="1">
      <c r="A7" s="279" t="s">
        <v>411</v>
      </c>
      <c r="B7" s="280"/>
      <c r="C7" s="15">
        <f>'Část A - 47'!F87</f>
        <v>0</v>
      </c>
      <c r="D7" s="19">
        <f>'Část B - Bistro'!F78</f>
        <v>0</v>
      </c>
      <c r="E7" s="23">
        <f>'Dětská skupina'!F58</f>
        <v>0</v>
      </c>
      <c r="F7" s="6"/>
      <c r="G7" s="8"/>
    </row>
    <row r="8" spans="1:6" ht="27" customHeight="1" thickBot="1">
      <c r="A8" s="279" t="s">
        <v>409</v>
      </c>
      <c r="B8" s="280"/>
      <c r="C8" s="281">
        <f>SUM(C7:E7)</f>
        <v>0</v>
      </c>
      <c r="D8" s="282"/>
      <c r="E8" s="283"/>
      <c r="F8" s="6"/>
    </row>
    <row r="9" spans="1:6" ht="41.45" customHeight="1" thickBot="1">
      <c r="A9" s="269" t="s">
        <v>410</v>
      </c>
      <c r="B9" s="270"/>
      <c r="C9" s="28">
        <f>IF(C7=0,0,C7/($C$7+$E$7+$D$7))</f>
        <v>0</v>
      </c>
      <c r="D9" s="29">
        <f>IF(D7=0,0,D7/($C$7+$E$7+$D$7))</f>
        <v>0</v>
      </c>
      <c r="E9" s="30">
        <f>IF(E7=0,0,E7/($C$7+$E$7+$D$7))</f>
        <v>0</v>
      </c>
      <c r="F9" s="3"/>
    </row>
    <row r="10" spans="1:6" ht="17.45" customHeight="1">
      <c r="A10" s="269" t="s">
        <v>407</v>
      </c>
      <c r="B10" s="270"/>
      <c r="C10" s="273">
        <v>0</v>
      </c>
      <c r="D10" s="274"/>
      <c r="E10" s="275"/>
      <c r="F10" s="6">
        <f>C10+C8</f>
        <v>0</v>
      </c>
    </row>
    <row r="11" spans="1:6" ht="43.15" customHeight="1" thickBot="1">
      <c r="A11" s="271" t="s">
        <v>408</v>
      </c>
      <c r="B11" s="272"/>
      <c r="C11" s="276"/>
      <c r="D11" s="277"/>
      <c r="E11" s="278"/>
      <c r="F11" s="6"/>
    </row>
    <row r="12" spans="1:6" ht="39.6" customHeight="1" thickBot="1">
      <c r="A12" s="267" t="s">
        <v>412</v>
      </c>
      <c r="B12" s="268"/>
      <c r="C12" s="15">
        <f>IF((ROUND(C9*C10,2)+D12+E12)=C10,ROUND(C9*C10,2),ROUND(C9*C10,2)-((ROUND(C9*C10,2)+D12+E12)-C10))</f>
        <v>0</v>
      </c>
      <c r="D12" s="19">
        <f>ROUND(D9*C10,2)</f>
        <v>0</v>
      </c>
      <c r="E12" s="23">
        <f>ROUND(E9*C10,2)</f>
        <v>0</v>
      </c>
      <c r="F12" s="6">
        <f>SUM(C12:E12)</f>
        <v>0</v>
      </c>
    </row>
    <row r="13" spans="1:6" ht="27" customHeight="1" thickBot="1">
      <c r="A13" s="267" t="s">
        <v>443</v>
      </c>
      <c r="B13" s="268"/>
      <c r="C13" s="15">
        <f>C12+C7</f>
        <v>0</v>
      </c>
      <c r="D13" s="19">
        <f>D12+D7</f>
        <v>0</v>
      </c>
      <c r="E13" s="23">
        <f>E12+E7</f>
        <v>0</v>
      </c>
      <c r="F13" s="6"/>
    </row>
    <row r="14" spans="1:6" ht="15.75" thickBot="1">
      <c r="A14" s="25"/>
      <c r="B14" s="25"/>
      <c r="C14" s="5"/>
      <c r="D14" s="5"/>
      <c r="E14" s="5"/>
      <c r="F14" s="3"/>
    </row>
    <row r="15" spans="1:6" ht="15.75" thickBot="1">
      <c r="A15" s="26" t="s">
        <v>414</v>
      </c>
      <c r="B15" s="27"/>
      <c r="C15" s="264">
        <f>SUM(C13:E13)</f>
        <v>0</v>
      </c>
      <c r="D15" s="265"/>
      <c r="E15" s="266"/>
      <c r="F15" s="3"/>
    </row>
    <row r="16" spans="3:6" ht="15.75">
      <c r="C16" s="4"/>
      <c r="D16" s="4"/>
      <c r="E16" s="4"/>
      <c r="F16" s="3"/>
    </row>
    <row r="17" spans="1:6" ht="15.75">
      <c r="A17" s="1" t="s">
        <v>398</v>
      </c>
      <c r="C17" s="4"/>
      <c r="D17" s="4"/>
      <c r="E17" s="4"/>
      <c r="F17" s="3"/>
    </row>
    <row r="18" ht="15.75">
      <c r="A18" s="11" t="s">
        <v>399</v>
      </c>
    </row>
    <row r="19" ht="15.75">
      <c r="A19" s="11" t="s">
        <v>400</v>
      </c>
    </row>
  </sheetData>
  <sheetProtection password="E2A1" sheet="1" objects="1" scenarios="1"/>
  <mergeCells count="14">
    <mergeCell ref="A7:B7"/>
    <mergeCell ref="A8:B8"/>
    <mergeCell ref="C8:E8"/>
    <mergeCell ref="A1:E1"/>
    <mergeCell ref="A2:E2"/>
    <mergeCell ref="A4:B6"/>
    <mergeCell ref="C3:E3"/>
    <mergeCell ref="C15:E15"/>
    <mergeCell ref="A13:B13"/>
    <mergeCell ref="A9:B9"/>
    <mergeCell ref="A12:B12"/>
    <mergeCell ref="A10:B10"/>
    <mergeCell ref="A11:B11"/>
    <mergeCell ref="C10:E11"/>
  </mergeCells>
  <conditionalFormatting sqref="A7:D7 A12:E13 A9:D9 C10 A14:D14 A8 A10:A11">
    <cfRule type="containsErrors" priority="10" dxfId="0" stopIfTrue="1">
      <formula>ISERROR(A7)</formula>
    </cfRule>
  </conditionalFormatting>
  <conditionalFormatting sqref="A6:E6 A1:A3 A4:C4 E4 A5:B5">
    <cfRule type="containsErrors" priority="9" dxfId="0" stopIfTrue="1">
      <formula>ISERROR(A1)</formula>
    </cfRule>
  </conditionalFormatting>
  <conditionalFormatting sqref="D7:E7 A15 C15 D9:E9">
    <cfRule type="containsErrors" priority="6" dxfId="0" stopIfTrue="1">
      <formula>ISERROR(A7)</formula>
    </cfRule>
  </conditionalFormatting>
  <conditionalFormatting sqref="C5 E5">
    <cfRule type="containsErrors" priority="5" dxfId="0" stopIfTrue="1">
      <formula>ISERROR(C5)</formula>
    </cfRule>
  </conditionalFormatting>
  <conditionalFormatting sqref="C8">
    <cfRule type="containsErrors" priority="3" dxfId="0" stopIfTrue="1">
      <formula>ISERROR(C8)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zoomScaleSheetLayoutView="100" workbookViewId="0" topLeftCell="A1">
      <selection activeCell="C20" sqref="C20:E20"/>
    </sheetView>
  </sheetViews>
  <sheetFormatPr defaultColWidth="8.00390625" defaultRowHeight="15.75"/>
  <cols>
    <col min="1" max="1" width="8.00390625" style="1" customWidth="1"/>
    <col min="2" max="2" width="58.25390625" style="1" customWidth="1"/>
    <col min="3" max="5" width="18.125" style="2" customWidth="1"/>
    <col min="6" max="6" width="15.625" style="1" hidden="1" customWidth="1"/>
    <col min="7" max="7" width="12.125" style="1" bestFit="1" customWidth="1"/>
    <col min="8" max="16384" width="8.00390625" style="1" customWidth="1"/>
  </cols>
  <sheetData>
    <row r="1" spans="1:6" s="142" customFormat="1" ht="18">
      <c r="A1" s="300" t="s">
        <v>420</v>
      </c>
      <c r="B1" s="300"/>
      <c r="C1" s="300"/>
      <c r="D1" s="300"/>
      <c r="E1" s="300"/>
      <c r="F1" s="300"/>
    </row>
    <row r="2" spans="1:6" s="142" customFormat="1" ht="42.75" customHeight="1">
      <c r="A2" s="301" t="s">
        <v>422</v>
      </c>
      <c r="B2" s="301"/>
      <c r="C2" s="301"/>
      <c r="D2" s="301"/>
      <c r="E2" s="301"/>
      <c r="F2" s="301"/>
    </row>
    <row r="3" spans="1:6" s="142" customFormat="1" ht="15" customHeight="1">
      <c r="A3" s="302" t="s">
        <v>423</v>
      </c>
      <c r="B3" s="302"/>
      <c r="C3" s="302"/>
      <c r="D3" s="302"/>
      <c r="E3" s="302"/>
      <c r="F3" s="302"/>
    </row>
    <row r="4" spans="1:6" s="142" customFormat="1" ht="28.5" customHeight="1">
      <c r="A4" s="301" t="s">
        <v>424</v>
      </c>
      <c r="B4" s="301"/>
      <c r="C4" s="301"/>
      <c r="D4" s="301"/>
      <c r="E4" s="301"/>
      <c r="F4" s="301"/>
    </row>
    <row r="5" spans="1:6" s="142" customFormat="1" ht="28.5" customHeight="1">
      <c r="A5" s="301" t="s">
        <v>425</v>
      </c>
      <c r="B5" s="301"/>
      <c r="C5" s="301"/>
      <c r="D5" s="301"/>
      <c r="E5" s="301"/>
      <c r="F5" s="301"/>
    </row>
    <row r="6" spans="1:6" s="142" customFormat="1" ht="26.25" customHeight="1">
      <c r="A6" s="301" t="s">
        <v>426</v>
      </c>
      <c r="B6" s="301"/>
      <c r="C6" s="301"/>
      <c r="D6" s="301"/>
      <c r="E6" s="301"/>
      <c r="F6" s="301"/>
    </row>
    <row r="7" spans="1:6" s="142" customFormat="1" ht="29.25" customHeight="1">
      <c r="A7" s="301" t="s">
        <v>427</v>
      </c>
      <c r="B7" s="301"/>
      <c r="C7" s="301"/>
      <c r="D7" s="301"/>
      <c r="E7" s="301"/>
      <c r="F7" s="301"/>
    </row>
    <row r="8" spans="1:6" s="142" customFormat="1" ht="15.75">
      <c r="A8" s="301" t="s">
        <v>428</v>
      </c>
      <c r="B8" s="301"/>
      <c r="C8" s="301"/>
      <c r="D8" s="301"/>
      <c r="E8" s="301"/>
      <c r="F8" s="301"/>
    </row>
    <row r="9" spans="1:6" s="142" customFormat="1" ht="15.75">
      <c r="A9" s="303"/>
      <c r="B9" s="303"/>
      <c r="C9" s="303"/>
      <c r="D9" s="303"/>
      <c r="E9" s="303"/>
      <c r="F9" s="303"/>
    </row>
    <row r="10" spans="1:6" s="142" customFormat="1" ht="15" customHeight="1">
      <c r="A10" s="143"/>
      <c r="B10" s="143"/>
      <c r="C10" s="143"/>
      <c r="D10" s="143"/>
      <c r="E10" s="143"/>
      <c r="F10" s="143"/>
    </row>
    <row r="11" spans="1:6" s="142" customFormat="1" ht="24" customHeight="1">
      <c r="A11" s="299" t="s">
        <v>421</v>
      </c>
      <c r="B11" s="299"/>
      <c r="C11" s="299"/>
      <c r="D11" s="299"/>
      <c r="E11" s="299"/>
      <c r="F11" s="299"/>
    </row>
    <row r="12" spans="1:6" s="142" customFormat="1" ht="24" thickBot="1">
      <c r="A12" s="144"/>
      <c r="B12" s="144"/>
      <c r="C12" s="144"/>
      <c r="D12" s="144"/>
      <c r="E12" s="144"/>
      <c r="F12" s="144"/>
    </row>
    <row r="13" spans="1:5" ht="18.75">
      <c r="A13" s="284" t="s">
        <v>401</v>
      </c>
      <c r="B13" s="285"/>
      <c r="C13" s="285"/>
      <c r="D13" s="285"/>
      <c r="E13" s="286"/>
    </row>
    <row r="14" spans="1:5" ht="16.5" thickBot="1">
      <c r="A14" s="287" t="s">
        <v>402</v>
      </c>
      <c r="B14" s="288"/>
      <c r="C14" s="288"/>
      <c r="D14" s="288"/>
      <c r="E14" s="289"/>
    </row>
    <row r="15" spans="1:5" ht="16.5" thickBot="1">
      <c r="A15" s="7"/>
      <c r="B15" s="24"/>
      <c r="C15" s="296" t="s">
        <v>403</v>
      </c>
      <c r="D15" s="297"/>
      <c r="E15" s="298"/>
    </row>
    <row r="16" spans="1:5" s="10" customFormat="1" ht="15.6" customHeight="1">
      <c r="A16" s="290"/>
      <c r="B16" s="291"/>
      <c r="C16" s="12" t="s">
        <v>395</v>
      </c>
      <c r="D16" s="16" t="s">
        <v>396</v>
      </c>
      <c r="E16" s="20" t="s">
        <v>397</v>
      </c>
    </row>
    <row r="17" spans="1:5" s="10" customFormat="1" ht="36">
      <c r="A17" s="292"/>
      <c r="B17" s="293"/>
      <c r="C17" s="13" t="s">
        <v>404</v>
      </c>
      <c r="D17" s="17" t="s">
        <v>405</v>
      </c>
      <c r="E17" s="21" t="s">
        <v>406</v>
      </c>
    </row>
    <row r="18" spans="1:5" s="10" customFormat="1" ht="15.75" thickBot="1">
      <c r="A18" s="294"/>
      <c r="B18" s="295"/>
      <c r="C18" s="14" t="s">
        <v>393</v>
      </c>
      <c r="D18" s="18" t="s">
        <v>394</v>
      </c>
      <c r="E18" s="22" t="s">
        <v>394</v>
      </c>
    </row>
    <row r="19" spans="1:7" s="150" customFormat="1" ht="26.45" customHeight="1" thickBot="1">
      <c r="A19" s="279" t="s">
        <v>411</v>
      </c>
      <c r="B19" s="280"/>
      <c r="C19" s="145" t="s">
        <v>419</v>
      </c>
      <c r="D19" s="146" t="s">
        <v>429</v>
      </c>
      <c r="E19" s="147" t="s">
        <v>430</v>
      </c>
      <c r="F19" s="148"/>
      <c r="G19" s="149"/>
    </row>
    <row r="20" spans="1:6" s="150" customFormat="1" ht="27" customHeight="1" thickBot="1">
      <c r="A20" s="279" t="s">
        <v>409</v>
      </c>
      <c r="B20" s="280"/>
      <c r="C20" s="310" t="s">
        <v>431</v>
      </c>
      <c r="D20" s="311"/>
      <c r="E20" s="312"/>
      <c r="F20" s="148"/>
    </row>
    <row r="21" spans="1:6" s="150" customFormat="1" ht="41.45" customHeight="1" thickBot="1">
      <c r="A21" s="269" t="s">
        <v>410</v>
      </c>
      <c r="B21" s="270"/>
      <c r="C21" s="151" t="s">
        <v>432</v>
      </c>
      <c r="D21" s="152" t="s">
        <v>433</v>
      </c>
      <c r="E21" s="153" t="s">
        <v>434</v>
      </c>
      <c r="F21" s="154"/>
    </row>
    <row r="22" spans="1:6" s="150" customFormat="1" ht="17.45" customHeight="1">
      <c r="A22" s="269" t="s">
        <v>407</v>
      </c>
      <c r="B22" s="270"/>
      <c r="C22" s="304">
        <v>0</v>
      </c>
      <c r="D22" s="305"/>
      <c r="E22" s="306"/>
      <c r="F22" s="148" t="e">
        <f>C22+C20</f>
        <v>#VALUE!</v>
      </c>
    </row>
    <row r="23" spans="1:6" s="150" customFormat="1" ht="43.15" customHeight="1" thickBot="1">
      <c r="A23" s="271" t="s">
        <v>408</v>
      </c>
      <c r="B23" s="272"/>
      <c r="C23" s="307"/>
      <c r="D23" s="308"/>
      <c r="E23" s="309"/>
      <c r="F23" s="148"/>
    </row>
    <row r="24" spans="1:6" s="150" customFormat="1" ht="113.25" customHeight="1" thickBot="1">
      <c r="A24" s="267" t="s">
        <v>412</v>
      </c>
      <c r="B24" s="268"/>
      <c r="C24" s="145" t="s">
        <v>435</v>
      </c>
      <c r="D24" s="146" t="s">
        <v>436</v>
      </c>
      <c r="E24" s="147" t="s">
        <v>437</v>
      </c>
      <c r="F24" s="148">
        <f>SUM(C24:E24)</f>
        <v>0</v>
      </c>
    </row>
    <row r="25" spans="1:6" s="150" customFormat="1" ht="27" customHeight="1" thickBot="1">
      <c r="A25" s="267" t="s">
        <v>413</v>
      </c>
      <c r="B25" s="268"/>
      <c r="C25" s="145" t="s">
        <v>438</v>
      </c>
      <c r="D25" s="146" t="s">
        <v>439</v>
      </c>
      <c r="E25" s="147" t="s">
        <v>440</v>
      </c>
      <c r="F25" s="148"/>
    </row>
    <row r="26" spans="1:6" ht="15.75" thickBot="1">
      <c r="A26" s="25"/>
      <c r="B26" s="25"/>
      <c r="C26" s="5"/>
      <c r="D26" s="5"/>
      <c r="E26" s="5"/>
      <c r="F26" s="3"/>
    </row>
    <row r="27" spans="1:6" ht="15.75" thickBot="1">
      <c r="A27" s="26" t="s">
        <v>414</v>
      </c>
      <c r="B27" s="27"/>
      <c r="C27" s="264" t="s">
        <v>441</v>
      </c>
      <c r="D27" s="265"/>
      <c r="E27" s="266"/>
      <c r="F27" s="3"/>
    </row>
    <row r="28" spans="3:6" ht="15.75">
      <c r="C28" s="4"/>
      <c r="D28" s="4"/>
      <c r="E28" s="4"/>
      <c r="F28" s="3"/>
    </row>
    <row r="29" spans="1:6" ht="15.75">
      <c r="A29" s="1" t="s">
        <v>398</v>
      </c>
      <c r="C29" s="4"/>
      <c r="D29" s="4"/>
      <c r="E29" s="4"/>
      <c r="F29" s="3"/>
    </row>
    <row r="30" ht="15.75">
      <c r="A30" s="11" t="s">
        <v>399</v>
      </c>
    </row>
    <row r="31" ht="15.75">
      <c r="A31" s="11" t="s">
        <v>400</v>
      </c>
    </row>
  </sheetData>
  <sheetProtection password="E2A1" sheet="1" objects="1" scenarios="1"/>
  <mergeCells count="24">
    <mergeCell ref="A25:B25"/>
    <mergeCell ref="A13:E13"/>
    <mergeCell ref="A14:E14"/>
    <mergeCell ref="C15:E15"/>
    <mergeCell ref="A16:B18"/>
    <mergeCell ref="A19:B19"/>
    <mergeCell ref="A20:B20"/>
    <mergeCell ref="C20:E20"/>
    <mergeCell ref="A11:F11"/>
    <mergeCell ref="C27:E27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21:B21"/>
    <mergeCell ref="A22:B22"/>
    <mergeCell ref="C22:E23"/>
    <mergeCell ref="A23:B23"/>
    <mergeCell ref="A24:B24"/>
  </mergeCells>
  <conditionalFormatting sqref="A19:D19 A24:E25 A21:D21 C22 A26:D26 A20 A22:A23">
    <cfRule type="containsErrors" priority="5" dxfId="0" stopIfTrue="1">
      <formula>ISERROR(A19)</formula>
    </cfRule>
  </conditionalFormatting>
  <conditionalFormatting sqref="A18:E18 A13:A15 A16:C16 E16 A17:B17">
    <cfRule type="containsErrors" priority="4" dxfId="0" stopIfTrue="1">
      <formula>ISERROR(A13)</formula>
    </cfRule>
  </conditionalFormatting>
  <conditionalFormatting sqref="D19:E19 A27 C27 D21:E21">
    <cfRule type="containsErrors" priority="3" dxfId="0" stopIfTrue="1">
      <formula>ISERROR(A19)</formula>
    </cfRule>
  </conditionalFormatting>
  <conditionalFormatting sqref="C17 E17">
    <cfRule type="containsErrors" priority="2" dxfId="0" stopIfTrue="1">
      <formula>ISERROR(C17)</formula>
    </cfRule>
  </conditionalFormatting>
  <conditionalFormatting sqref="C20">
    <cfRule type="containsErrors" priority="1" dxfId="0" stopIfTrue="1">
      <formula>ISERROR(C20)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1"/>
  <rowBreaks count="1" manualBreakCount="1">
    <brk id="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zoomScale="70" zoomScaleNormal="70" workbookViewId="0" topLeftCell="A55">
      <selection activeCell="B95" sqref="B95"/>
    </sheetView>
  </sheetViews>
  <sheetFormatPr defaultColWidth="11.00390625" defaultRowHeight="15.75"/>
  <cols>
    <col min="1" max="1" width="11.00390625" style="35" customWidth="1"/>
    <col min="2" max="2" width="108.625" style="35" customWidth="1"/>
    <col min="3" max="3" width="11.00390625" style="35" customWidth="1"/>
    <col min="4" max="4" width="39.50390625" style="35" bestFit="1" customWidth="1"/>
    <col min="5" max="6" width="30.625" style="35" customWidth="1"/>
    <col min="7" max="16384" width="11.00390625" style="35" customWidth="1"/>
  </cols>
  <sheetData>
    <row r="1" spans="1:6" ht="20.25">
      <c r="A1" s="31" t="s">
        <v>104</v>
      </c>
      <c r="B1" s="32"/>
      <c r="C1" s="33"/>
      <c r="D1" s="34"/>
      <c r="E1" s="31"/>
      <c r="F1" s="31"/>
    </row>
    <row r="2" spans="1:6" ht="20.25">
      <c r="A2" s="31" t="s">
        <v>105</v>
      </c>
      <c r="B2" s="32"/>
      <c r="C2" s="33"/>
      <c r="D2" s="34"/>
      <c r="E2" s="31"/>
      <c r="F2" s="31"/>
    </row>
    <row r="3" spans="1:6" ht="20.25">
      <c r="A3" s="31" t="s">
        <v>416</v>
      </c>
      <c r="B3" s="32"/>
      <c r="C3" s="33"/>
      <c r="D3" s="36"/>
      <c r="E3" s="37"/>
      <c r="F3" s="37"/>
    </row>
    <row r="4" spans="1:6" ht="18.75" thickBot="1">
      <c r="A4" s="38" t="s">
        <v>0</v>
      </c>
      <c r="B4" s="39" t="s">
        <v>1</v>
      </c>
      <c r="C4" s="40" t="s">
        <v>15</v>
      </c>
      <c r="D4" s="41" t="s">
        <v>16</v>
      </c>
      <c r="E4" s="42" t="s">
        <v>106</v>
      </c>
      <c r="F4" s="40" t="s">
        <v>107</v>
      </c>
    </row>
    <row r="5" spans="1:6" ht="18.75" thickTop="1">
      <c r="A5" s="43"/>
      <c r="B5" s="44"/>
      <c r="C5" s="45"/>
      <c r="D5" s="46"/>
      <c r="E5" s="47"/>
      <c r="F5" s="43"/>
    </row>
    <row r="6" spans="1:6" ht="21" thickBot="1">
      <c r="A6" s="48" t="s">
        <v>55</v>
      </c>
      <c r="B6" s="49"/>
      <c r="C6" s="50"/>
      <c r="D6" s="51"/>
      <c r="E6" s="52"/>
      <c r="F6" s="53"/>
    </row>
    <row r="7" spans="1:6" ht="18.75" thickBot="1">
      <c r="A7" s="54" t="s">
        <v>17</v>
      </c>
      <c r="B7" s="55"/>
      <c r="C7" s="56"/>
      <c r="D7" s="57"/>
      <c r="E7" s="58"/>
      <c r="F7" s="58"/>
    </row>
    <row r="8" spans="1:6" ht="18">
      <c r="A8" s="59" t="s">
        <v>161</v>
      </c>
      <c r="B8" s="60" t="s">
        <v>162</v>
      </c>
      <c r="C8" s="61"/>
      <c r="D8" s="62"/>
      <c r="E8" s="165"/>
      <c r="F8" s="63"/>
    </row>
    <row r="9" spans="1:6" ht="18">
      <c r="A9" s="64" t="s">
        <v>40</v>
      </c>
      <c r="B9" s="65" t="s">
        <v>153</v>
      </c>
      <c r="C9" s="67">
        <v>8</v>
      </c>
      <c r="D9" s="68" t="s">
        <v>9</v>
      </c>
      <c r="E9" s="111">
        <v>0</v>
      </c>
      <c r="F9" s="69">
        <f aca="true" t="shared" si="0" ref="F9:F14">E9*C9</f>
        <v>0</v>
      </c>
    </row>
    <row r="10" spans="1:6" ht="18">
      <c r="A10" s="64" t="s">
        <v>41</v>
      </c>
      <c r="B10" s="65" t="s">
        <v>150</v>
      </c>
      <c r="C10" s="67">
        <v>8</v>
      </c>
      <c r="D10" s="68" t="s">
        <v>9</v>
      </c>
      <c r="E10" s="111">
        <v>0</v>
      </c>
      <c r="F10" s="69">
        <f t="shared" si="0"/>
        <v>0</v>
      </c>
    </row>
    <row r="11" spans="1:6" ht="18">
      <c r="A11" s="64" t="s">
        <v>53</v>
      </c>
      <c r="B11" s="65" t="s">
        <v>144</v>
      </c>
      <c r="C11" s="67">
        <v>1</v>
      </c>
      <c r="D11" s="68" t="s">
        <v>9</v>
      </c>
      <c r="E11" s="111">
        <v>0</v>
      </c>
      <c r="F11" s="69">
        <f t="shared" si="0"/>
        <v>0</v>
      </c>
    </row>
    <row r="12" spans="1:6" ht="18">
      <c r="A12" s="64" t="s">
        <v>80</v>
      </c>
      <c r="B12" s="65" t="s">
        <v>145</v>
      </c>
      <c r="C12" s="67">
        <v>2</v>
      </c>
      <c r="D12" s="68" t="s">
        <v>9</v>
      </c>
      <c r="E12" s="111">
        <v>0</v>
      </c>
      <c r="F12" s="69">
        <f t="shared" si="0"/>
        <v>0</v>
      </c>
    </row>
    <row r="13" spans="1:6" ht="18">
      <c r="A13" s="64" t="s">
        <v>146</v>
      </c>
      <c r="B13" s="65" t="s">
        <v>154</v>
      </c>
      <c r="C13" s="67">
        <v>2</v>
      </c>
      <c r="D13" s="68" t="s">
        <v>9</v>
      </c>
      <c r="E13" s="111">
        <v>0</v>
      </c>
      <c r="F13" s="69">
        <f t="shared" si="0"/>
        <v>0</v>
      </c>
    </row>
    <row r="14" spans="1:6" ht="18">
      <c r="A14" s="70" t="s">
        <v>147</v>
      </c>
      <c r="B14" s="71" t="s">
        <v>148</v>
      </c>
      <c r="C14" s="67">
        <v>2</v>
      </c>
      <c r="D14" s="68" t="s">
        <v>9</v>
      </c>
      <c r="E14" s="111">
        <v>0</v>
      </c>
      <c r="F14" s="69">
        <f t="shared" si="0"/>
        <v>0</v>
      </c>
    </row>
    <row r="15" spans="1:6" ht="18">
      <c r="A15" s="72" t="s">
        <v>163</v>
      </c>
      <c r="B15" s="73" t="s">
        <v>164</v>
      </c>
      <c r="C15" s="67"/>
      <c r="D15" s="68"/>
      <c r="E15" s="111"/>
      <c r="F15" s="69"/>
    </row>
    <row r="16" spans="1:6" ht="18">
      <c r="A16" s="74" t="s">
        <v>54</v>
      </c>
      <c r="B16" s="75" t="s">
        <v>155</v>
      </c>
      <c r="C16" s="77">
        <v>5</v>
      </c>
      <c r="D16" s="78" t="s">
        <v>10</v>
      </c>
      <c r="E16" s="111">
        <v>0</v>
      </c>
      <c r="F16" s="79">
        <f>E16*C16</f>
        <v>0</v>
      </c>
    </row>
    <row r="17" spans="1:6" ht="18">
      <c r="A17" s="74" t="s">
        <v>81</v>
      </c>
      <c r="B17" s="75" t="s">
        <v>149</v>
      </c>
      <c r="C17" s="77">
        <v>5</v>
      </c>
      <c r="D17" s="78" t="s">
        <v>10</v>
      </c>
      <c r="E17" s="111">
        <v>0</v>
      </c>
      <c r="F17" s="79">
        <f>E17*C17</f>
        <v>0</v>
      </c>
    </row>
    <row r="18" spans="1:6" ht="18">
      <c r="A18" s="74" t="s">
        <v>82</v>
      </c>
      <c r="B18" s="75" t="s">
        <v>156</v>
      </c>
      <c r="C18" s="77">
        <v>1</v>
      </c>
      <c r="D18" s="78" t="s">
        <v>10</v>
      </c>
      <c r="E18" s="111">
        <v>0</v>
      </c>
      <c r="F18" s="79">
        <f>E18*C18</f>
        <v>0</v>
      </c>
    </row>
    <row r="19" spans="1:6" ht="18">
      <c r="A19" s="72" t="s">
        <v>165</v>
      </c>
      <c r="B19" s="73" t="s">
        <v>166</v>
      </c>
      <c r="C19" s="77"/>
      <c r="D19" s="78"/>
      <c r="E19" s="111"/>
      <c r="F19" s="79"/>
    </row>
    <row r="20" spans="1:6" ht="18">
      <c r="A20" s="74" t="s">
        <v>42</v>
      </c>
      <c r="B20" s="75" t="s">
        <v>157</v>
      </c>
      <c r="C20" s="77">
        <v>1</v>
      </c>
      <c r="D20" s="78" t="s">
        <v>11</v>
      </c>
      <c r="E20" s="111">
        <v>0</v>
      </c>
      <c r="F20" s="79">
        <f>E20*C20</f>
        <v>0</v>
      </c>
    </row>
    <row r="21" spans="1:6" ht="18">
      <c r="A21" s="74" t="s">
        <v>43</v>
      </c>
      <c r="B21" s="75" t="s">
        <v>158</v>
      </c>
      <c r="C21" s="77">
        <v>2</v>
      </c>
      <c r="D21" s="78" t="s">
        <v>11</v>
      </c>
      <c r="E21" s="111">
        <v>0</v>
      </c>
      <c r="F21" s="79">
        <f>E21*C21</f>
        <v>0</v>
      </c>
    </row>
    <row r="22" spans="1:6" ht="18">
      <c r="A22" s="74" t="s">
        <v>83</v>
      </c>
      <c r="B22" s="75" t="s">
        <v>160</v>
      </c>
      <c r="C22" s="77">
        <v>3</v>
      </c>
      <c r="D22" s="78" t="s">
        <v>11</v>
      </c>
      <c r="E22" s="111">
        <v>0</v>
      </c>
      <c r="F22" s="79">
        <f>E22*C22</f>
        <v>0</v>
      </c>
    </row>
    <row r="23" spans="1:6" ht="18">
      <c r="A23" s="74" t="s">
        <v>151</v>
      </c>
      <c r="B23" s="75" t="s">
        <v>159</v>
      </c>
      <c r="C23" s="77">
        <v>1</v>
      </c>
      <c r="D23" s="78" t="s">
        <v>11</v>
      </c>
      <c r="E23" s="111">
        <v>0</v>
      </c>
      <c r="F23" s="79">
        <f>E23*C23</f>
        <v>0</v>
      </c>
    </row>
    <row r="24" spans="1:6" ht="18">
      <c r="A24" s="74" t="s">
        <v>152</v>
      </c>
      <c r="B24" s="75" t="s">
        <v>168</v>
      </c>
      <c r="C24" s="77">
        <v>3</v>
      </c>
      <c r="D24" s="78" t="s">
        <v>11</v>
      </c>
      <c r="E24" s="111">
        <v>0</v>
      </c>
      <c r="F24" s="79">
        <f>E24*C24</f>
        <v>0</v>
      </c>
    </row>
    <row r="25" spans="1:6" ht="18">
      <c r="A25" s="76"/>
      <c r="B25" s="73" t="s">
        <v>167</v>
      </c>
      <c r="C25" s="77"/>
      <c r="D25" s="78"/>
      <c r="E25" s="111"/>
      <c r="F25" s="79"/>
    </row>
    <row r="26" spans="1:6" ht="18">
      <c r="A26" s="76" t="s">
        <v>111</v>
      </c>
      <c r="B26" s="75" t="s">
        <v>118</v>
      </c>
      <c r="C26" s="77">
        <v>12</v>
      </c>
      <c r="D26" s="78" t="s">
        <v>11</v>
      </c>
      <c r="E26" s="111">
        <v>0</v>
      </c>
      <c r="F26" s="79">
        <f aca="true" t="shared" si="1" ref="F26:F33">E26*C26</f>
        <v>0</v>
      </c>
    </row>
    <row r="27" spans="1:6" ht="18">
      <c r="A27" s="76" t="s">
        <v>112</v>
      </c>
      <c r="B27" s="75" t="s">
        <v>119</v>
      </c>
      <c r="C27" s="77">
        <v>2</v>
      </c>
      <c r="D27" s="78" t="s">
        <v>11</v>
      </c>
      <c r="E27" s="111">
        <v>0</v>
      </c>
      <c r="F27" s="79">
        <f t="shared" si="1"/>
        <v>0</v>
      </c>
    </row>
    <row r="28" spans="1:6" ht="18">
      <c r="A28" s="76" t="s">
        <v>114</v>
      </c>
      <c r="B28" s="75" t="s">
        <v>120</v>
      </c>
      <c r="C28" s="77">
        <v>15</v>
      </c>
      <c r="D28" s="78" t="s">
        <v>11</v>
      </c>
      <c r="E28" s="111">
        <v>0</v>
      </c>
      <c r="F28" s="79">
        <f t="shared" si="1"/>
        <v>0</v>
      </c>
    </row>
    <row r="29" spans="1:6" ht="18">
      <c r="A29" s="76" t="s">
        <v>113</v>
      </c>
      <c r="B29" s="75" t="s">
        <v>121</v>
      </c>
      <c r="C29" s="77">
        <v>1</v>
      </c>
      <c r="D29" s="78" t="s">
        <v>11</v>
      </c>
      <c r="E29" s="111">
        <v>0</v>
      </c>
      <c r="F29" s="79">
        <f t="shared" si="1"/>
        <v>0</v>
      </c>
    </row>
    <row r="30" spans="1:6" ht="18">
      <c r="A30" s="76" t="s">
        <v>115</v>
      </c>
      <c r="B30" s="75" t="s">
        <v>120</v>
      </c>
      <c r="C30" s="77">
        <v>16</v>
      </c>
      <c r="D30" s="78" t="s">
        <v>11</v>
      </c>
      <c r="E30" s="111">
        <v>0</v>
      </c>
      <c r="F30" s="79">
        <f t="shared" si="1"/>
        <v>0</v>
      </c>
    </row>
    <row r="31" spans="1:6" ht="18">
      <c r="A31" s="76" t="s">
        <v>81</v>
      </c>
      <c r="B31" s="75" t="s">
        <v>122</v>
      </c>
      <c r="C31" s="77">
        <v>1</v>
      </c>
      <c r="D31" s="78" t="s">
        <v>11</v>
      </c>
      <c r="E31" s="111">
        <v>0</v>
      </c>
      <c r="F31" s="79">
        <f t="shared" si="1"/>
        <v>0</v>
      </c>
    </row>
    <row r="32" spans="1:6" ht="18">
      <c r="A32" s="76" t="s">
        <v>116</v>
      </c>
      <c r="B32" s="75" t="s">
        <v>120</v>
      </c>
      <c r="C32" s="77">
        <v>12</v>
      </c>
      <c r="D32" s="78" t="s">
        <v>5</v>
      </c>
      <c r="E32" s="111">
        <v>0</v>
      </c>
      <c r="F32" s="79">
        <f t="shared" si="1"/>
        <v>0</v>
      </c>
    </row>
    <row r="33" spans="1:6" ht="18">
      <c r="A33" s="76" t="s">
        <v>117</v>
      </c>
      <c r="B33" s="75" t="s">
        <v>123</v>
      </c>
      <c r="C33" s="77">
        <v>1</v>
      </c>
      <c r="D33" s="78" t="s">
        <v>5</v>
      </c>
      <c r="E33" s="111">
        <v>0</v>
      </c>
      <c r="F33" s="79">
        <f t="shared" si="1"/>
        <v>0</v>
      </c>
    </row>
    <row r="34" spans="1:6" ht="18">
      <c r="A34" s="72" t="s">
        <v>2</v>
      </c>
      <c r="B34" s="73" t="s">
        <v>44</v>
      </c>
      <c r="C34" s="80"/>
      <c r="D34" s="81"/>
      <c r="E34" s="111"/>
      <c r="F34" s="79"/>
    </row>
    <row r="35" spans="1:6" ht="18">
      <c r="A35" s="74" t="s">
        <v>45</v>
      </c>
      <c r="B35" s="75" t="s">
        <v>120</v>
      </c>
      <c r="C35" s="77">
        <v>12</v>
      </c>
      <c r="D35" s="78" t="s">
        <v>5</v>
      </c>
      <c r="E35" s="111">
        <v>0</v>
      </c>
      <c r="F35" s="79">
        <f aca="true" t="shared" si="2" ref="F35:F40">E35*C35</f>
        <v>0</v>
      </c>
    </row>
    <row r="36" spans="1:6" ht="18">
      <c r="A36" s="74" t="s">
        <v>46</v>
      </c>
      <c r="B36" s="75" t="s">
        <v>124</v>
      </c>
      <c r="C36" s="77">
        <v>3</v>
      </c>
      <c r="D36" s="78" t="s">
        <v>5</v>
      </c>
      <c r="E36" s="111">
        <v>0</v>
      </c>
      <c r="F36" s="79">
        <f t="shared" si="2"/>
        <v>0</v>
      </c>
    </row>
    <row r="37" spans="1:6" ht="18">
      <c r="A37" s="74" t="s">
        <v>47</v>
      </c>
      <c r="B37" s="75" t="s">
        <v>125</v>
      </c>
      <c r="C37" s="77">
        <v>8</v>
      </c>
      <c r="D37" s="78" t="s">
        <v>5</v>
      </c>
      <c r="E37" s="111">
        <v>0</v>
      </c>
      <c r="F37" s="79">
        <f t="shared" si="2"/>
        <v>0</v>
      </c>
    </row>
    <row r="38" spans="1:6" ht="18">
      <c r="A38" s="74" t="s">
        <v>48</v>
      </c>
      <c r="B38" s="75" t="s">
        <v>126</v>
      </c>
      <c r="C38" s="77">
        <v>6</v>
      </c>
      <c r="D38" s="78" t="s">
        <v>5</v>
      </c>
      <c r="E38" s="111">
        <v>0</v>
      </c>
      <c r="F38" s="79">
        <f t="shared" si="2"/>
        <v>0</v>
      </c>
    </row>
    <row r="39" spans="1:6" ht="18">
      <c r="A39" s="74" t="s">
        <v>49</v>
      </c>
      <c r="B39" s="75" t="s">
        <v>51</v>
      </c>
      <c r="C39" s="77">
        <v>2</v>
      </c>
      <c r="D39" s="78" t="s">
        <v>5</v>
      </c>
      <c r="E39" s="111">
        <v>0</v>
      </c>
      <c r="F39" s="79">
        <f t="shared" si="2"/>
        <v>0</v>
      </c>
    </row>
    <row r="40" spans="1:6" ht="18">
      <c r="A40" s="74" t="s">
        <v>50</v>
      </c>
      <c r="B40" s="75" t="s">
        <v>127</v>
      </c>
      <c r="C40" s="77">
        <v>2</v>
      </c>
      <c r="D40" s="78" t="s">
        <v>5</v>
      </c>
      <c r="E40" s="111">
        <v>0</v>
      </c>
      <c r="F40" s="79">
        <f t="shared" si="2"/>
        <v>0</v>
      </c>
    </row>
    <row r="41" spans="1:6" ht="18">
      <c r="A41" s="74"/>
      <c r="B41" s="75"/>
      <c r="C41" s="77"/>
      <c r="D41" s="78"/>
      <c r="E41" s="111"/>
      <c r="F41" s="79"/>
    </row>
    <row r="42" spans="1:6" ht="18">
      <c r="A42" s="82" t="s">
        <v>3</v>
      </c>
      <c r="B42" s="75" t="s">
        <v>84</v>
      </c>
      <c r="C42" s="77">
        <v>2</v>
      </c>
      <c r="D42" s="78" t="s">
        <v>5</v>
      </c>
      <c r="E42" s="111">
        <v>0</v>
      </c>
      <c r="F42" s="79">
        <f aca="true" t="shared" si="3" ref="F42:F47">E42*C42</f>
        <v>0</v>
      </c>
    </row>
    <row r="43" spans="1:6" ht="18">
      <c r="A43" s="76" t="s">
        <v>4</v>
      </c>
      <c r="B43" s="75" t="s">
        <v>85</v>
      </c>
      <c r="C43" s="77">
        <v>4</v>
      </c>
      <c r="D43" s="78" t="s">
        <v>6</v>
      </c>
      <c r="E43" s="111">
        <v>0</v>
      </c>
      <c r="F43" s="79">
        <f t="shared" si="3"/>
        <v>0</v>
      </c>
    </row>
    <row r="44" spans="1:6" ht="18">
      <c r="A44" s="76" t="s">
        <v>7</v>
      </c>
      <c r="B44" s="75" t="s">
        <v>86</v>
      </c>
      <c r="C44" s="77">
        <v>1</v>
      </c>
      <c r="D44" s="78" t="s">
        <v>8</v>
      </c>
      <c r="E44" s="111">
        <v>0</v>
      </c>
      <c r="F44" s="79">
        <f t="shared" si="3"/>
        <v>0</v>
      </c>
    </row>
    <row r="45" spans="1:6" ht="18">
      <c r="A45" s="76" t="s">
        <v>12</v>
      </c>
      <c r="B45" s="75" t="s">
        <v>128</v>
      </c>
      <c r="C45" s="77">
        <v>3</v>
      </c>
      <c r="D45" s="78" t="s">
        <v>5</v>
      </c>
      <c r="E45" s="111">
        <v>0</v>
      </c>
      <c r="F45" s="79">
        <f t="shared" si="3"/>
        <v>0</v>
      </c>
    </row>
    <row r="46" spans="1:6" ht="18">
      <c r="A46" s="76" t="s">
        <v>13</v>
      </c>
      <c r="B46" s="75" t="s">
        <v>102</v>
      </c>
      <c r="C46" s="77">
        <v>7</v>
      </c>
      <c r="D46" s="78" t="s">
        <v>129</v>
      </c>
      <c r="E46" s="111">
        <v>0</v>
      </c>
      <c r="F46" s="79">
        <f t="shared" si="3"/>
        <v>0</v>
      </c>
    </row>
    <row r="47" spans="1:6" ht="18">
      <c r="A47" s="83" t="s">
        <v>169</v>
      </c>
      <c r="B47" s="84" t="s">
        <v>172</v>
      </c>
      <c r="C47" s="85">
        <v>1</v>
      </c>
      <c r="D47" s="86" t="s">
        <v>21</v>
      </c>
      <c r="E47" s="111">
        <v>0</v>
      </c>
      <c r="F47" s="79">
        <f t="shared" si="3"/>
        <v>0</v>
      </c>
    </row>
    <row r="48" spans="1:6" ht="18">
      <c r="A48" s="83"/>
      <c r="B48" s="87" t="s">
        <v>75</v>
      </c>
      <c r="C48" s="85"/>
      <c r="D48" s="86"/>
      <c r="E48" s="111"/>
      <c r="F48" s="79"/>
    </row>
    <row r="49" spans="1:6" ht="18">
      <c r="A49" s="83" t="s">
        <v>14</v>
      </c>
      <c r="B49" s="84" t="s">
        <v>100</v>
      </c>
      <c r="C49" s="85">
        <v>1</v>
      </c>
      <c r="D49" s="86" t="s">
        <v>36</v>
      </c>
      <c r="E49" s="111">
        <v>0</v>
      </c>
      <c r="F49" s="79">
        <f>E49*C49</f>
        <v>0</v>
      </c>
    </row>
    <row r="50" spans="1:6" ht="18">
      <c r="A50" s="83" t="s">
        <v>76</v>
      </c>
      <c r="B50" s="84" t="s">
        <v>101</v>
      </c>
      <c r="C50" s="85">
        <v>1</v>
      </c>
      <c r="D50" s="86" t="s">
        <v>36</v>
      </c>
      <c r="E50" s="111">
        <v>0</v>
      </c>
      <c r="F50" s="79">
        <f>E50*C50</f>
        <v>0</v>
      </c>
    </row>
    <row r="51" spans="1:6" ht="18.75" thickBot="1">
      <c r="A51" s="83"/>
      <c r="B51" s="84"/>
      <c r="C51" s="85"/>
      <c r="D51" s="86"/>
      <c r="E51" s="166"/>
      <c r="F51" s="88"/>
    </row>
    <row r="52" spans="1:6" ht="18.75" thickBot="1">
      <c r="A52" s="54" t="s">
        <v>18</v>
      </c>
      <c r="B52" s="55"/>
      <c r="C52" s="56"/>
      <c r="D52" s="57"/>
      <c r="E52" s="167"/>
      <c r="F52" s="89"/>
    </row>
    <row r="53" spans="1:6" ht="18">
      <c r="A53" s="66" t="s">
        <v>19</v>
      </c>
      <c r="B53" s="65" t="s">
        <v>95</v>
      </c>
      <c r="C53" s="67">
        <v>28</v>
      </c>
      <c r="D53" s="68" t="s">
        <v>92</v>
      </c>
      <c r="E53" s="111">
        <v>0</v>
      </c>
      <c r="F53" s="69">
        <f aca="true" t="shared" si="4" ref="F53:F65">E53*C53</f>
        <v>0</v>
      </c>
    </row>
    <row r="54" spans="1:6" ht="18">
      <c r="A54" s="66" t="s">
        <v>57</v>
      </c>
      <c r="B54" s="65" t="s">
        <v>93</v>
      </c>
      <c r="C54" s="67">
        <v>3</v>
      </c>
      <c r="D54" s="68" t="s">
        <v>92</v>
      </c>
      <c r="E54" s="112">
        <v>0</v>
      </c>
      <c r="F54" s="79">
        <f t="shared" si="4"/>
        <v>0</v>
      </c>
    </row>
    <row r="55" spans="1:6" ht="18">
      <c r="A55" s="76" t="s">
        <v>20</v>
      </c>
      <c r="B55" s="75" t="s">
        <v>91</v>
      </c>
      <c r="C55" s="77">
        <v>18</v>
      </c>
      <c r="D55" s="78" t="s">
        <v>21</v>
      </c>
      <c r="E55" s="112">
        <v>0</v>
      </c>
      <c r="F55" s="79">
        <f t="shared" si="4"/>
        <v>0</v>
      </c>
    </row>
    <row r="56" spans="1:6" ht="18">
      <c r="A56" s="76" t="s">
        <v>22</v>
      </c>
      <c r="B56" s="75" t="s">
        <v>103</v>
      </c>
      <c r="C56" s="77">
        <v>1</v>
      </c>
      <c r="D56" s="78" t="s">
        <v>21</v>
      </c>
      <c r="E56" s="112">
        <v>0</v>
      </c>
      <c r="F56" s="79">
        <f t="shared" si="4"/>
        <v>0</v>
      </c>
    </row>
    <row r="57" spans="1:6" ht="18">
      <c r="A57" s="76" t="s">
        <v>23</v>
      </c>
      <c r="B57" s="75" t="s">
        <v>96</v>
      </c>
      <c r="C57" s="77">
        <v>21</v>
      </c>
      <c r="D57" s="78" t="s">
        <v>36</v>
      </c>
      <c r="E57" s="112">
        <v>0</v>
      </c>
      <c r="F57" s="79">
        <f t="shared" si="4"/>
        <v>0</v>
      </c>
    </row>
    <row r="58" spans="1:6" ht="18">
      <c r="A58" s="76" t="s">
        <v>25</v>
      </c>
      <c r="B58" s="75" t="s">
        <v>94</v>
      </c>
      <c r="C58" s="77">
        <v>106</v>
      </c>
      <c r="D58" s="78" t="s">
        <v>170</v>
      </c>
      <c r="E58" s="112">
        <v>0</v>
      </c>
      <c r="F58" s="79">
        <f t="shared" si="4"/>
        <v>0</v>
      </c>
    </row>
    <row r="59" spans="1:6" ht="18">
      <c r="A59" s="76" t="s">
        <v>26</v>
      </c>
      <c r="B59" s="75" t="s">
        <v>97</v>
      </c>
      <c r="C59" s="77">
        <v>121</v>
      </c>
      <c r="D59" s="78" t="s">
        <v>36</v>
      </c>
      <c r="E59" s="112">
        <v>0</v>
      </c>
      <c r="F59" s="79">
        <f t="shared" si="4"/>
        <v>0</v>
      </c>
    </row>
    <row r="60" spans="1:6" ht="18">
      <c r="A60" s="76" t="s">
        <v>27</v>
      </c>
      <c r="B60" s="75" t="s">
        <v>143</v>
      </c>
      <c r="C60" s="90">
        <v>114</v>
      </c>
      <c r="D60" s="78" t="s">
        <v>28</v>
      </c>
      <c r="E60" s="112">
        <v>0</v>
      </c>
      <c r="F60" s="91">
        <f t="shared" si="4"/>
        <v>0</v>
      </c>
    </row>
    <row r="61" spans="1:6" ht="18">
      <c r="A61" s="76" t="s">
        <v>29</v>
      </c>
      <c r="B61" s="75" t="s">
        <v>98</v>
      </c>
      <c r="C61" s="77">
        <v>130</v>
      </c>
      <c r="D61" s="78" t="s">
        <v>52</v>
      </c>
      <c r="E61" s="112">
        <v>0</v>
      </c>
      <c r="F61" s="79">
        <f t="shared" si="4"/>
        <v>0</v>
      </c>
    </row>
    <row r="62" spans="1:6" ht="18">
      <c r="A62" s="66" t="s">
        <v>38</v>
      </c>
      <c r="B62" s="65" t="s">
        <v>108</v>
      </c>
      <c r="C62" s="67">
        <v>14</v>
      </c>
      <c r="D62" s="68" t="s">
        <v>30</v>
      </c>
      <c r="E62" s="112">
        <v>0</v>
      </c>
      <c r="F62" s="79">
        <f t="shared" si="4"/>
        <v>0</v>
      </c>
    </row>
    <row r="63" spans="1:6" ht="18">
      <c r="A63" s="76" t="s">
        <v>109</v>
      </c>
      <c r="B63" s="75" t="s">
        <v>110</v>
      </c>
      <c r="C63" s="77">
        <v>9</v>
      </c>
      <c r="D63" s="78" t="s">
        <v>173</v>
      </c>
      <c r="E63" s="112">
        <v>0</v>
      </c>
      <c r="F63" s="79">
        <f t="shared" si="4"/>
        <v>0</v>
      </c>
    </row>
    <row r="64" spans="1:6" ht="18">
      <c r="A64" s="76" t="s">
        <v>39</v>
      </c>
      <c r="B64" s="75" t="s">
        <v>99</v>
      </c>
      <c r="C64" s="77">
        <v>5</v>
      </c>
      <c r="D64" s="78" t="s">
        <v>173</v>
      </c>
      <c r="E64" s="112">
        <v>0</v>
      </c>
      <c r="F64" s="79">
        <f t="shared" si="4"/>
        <v>0</v>
      </c>
    </row>
    <row r="65" spans="1:6" ht="18">
      <c r="A65" s="76" t="s">
        <v>79</v>
      </c>
      <c r="B65" s="75" t="s">
        <v>135</v>
      </c>
      <c r="C65" s="77">
        <v>13</v>
      </c>
      <c r="D65" s="78" t="s">
        <v>24</v>
      </c>
      <c r="E65" s="112">
        <v>0</v>
      </c>
      <c r="F65" s="79">
        <f t="shared" si="4"/>
        <v>0</v>
      </c>
    </row>
    <row r="66" spans="1:6" ht="18.75" thickBot="1">
      <c r="A66" s="92"/>
      <c r="B66" s="71"/>
      <c r="C66" s="93"/>
      <c r="D66" s="94"/>
      <c r="E66" s="168"/>
      <c r="F66" s="88"/>
    </row>
    <row r="67" spans="1:6" ht="18.75" thickBot="1">
      <c r="A67" s="54" t="s">
        <v>56</v>
      </c>
      <c r="B67" s="55"/>
      <c r="C67" s="56"/>
      <c r="D67" s="57"/>
      <c r="E67" s="167"/>
      <c r="F67" s="89"/>
    </row>
    <row r="68" spans="1:6" ht="18">
      <c r="A68" s="66" t="s">
        <v>31</v>
      </c>
      <c r="B68" s="65" t="s">
        <v>73</v>
      </c>
      <c r="C68" s="67">
        <v>17</v>
      </c>
      <c r="D68" s="68" t="s">
        <v>171</v>
      </c>
      <c r="E68" s="111">
        <v>0</v>
      </c>
      <c r="F68" s="69">
        <f aca="true" t="shared" si="5" ref="F68:F79">E68*C68</f>
        <v>0</v>
      </c>
    </row>
    <row r="69" spans="1:6" ht="18">
      <c r="A69" s="76" t="s">
        <v>58</v>
      </c>
      <c r="B69" s="75" t="s">
        <v>78</v>
      </c>
      <c r="C69" s="77">
        <v>12</v>
      </c>
      <c r="D69" s="78" t="s">
        <v>60</v>
      </c>
      <c r="E69" s="112">
        <v>0</v>
      </c>
      <c r="F69" s="79">
        <f t="shared" si="5"/>
        <v>0</v>
      </c>
    </row>
    <row r="70" spans="1:6" ht="18">
      <c r="A70" s="76" t="s">
        <v>61</v>
      </c>
      <c r="B70" s="75" t="s">
        <v>130</v>
      </c>
      <c r="C70" s="77">
        <v>2</v>
      </c>
      <c r="D70" s="78" t="s">
        <v>60</v>
      </c>
      <c r="E70" s="112">
        <v>0</v>
      </c>
      <c r="F70" s="79">
        <f t="shared" si="5"/>
        <v>0</v>
      </c>
    </row>
    <row r="71" spans="1:6" ht="18">
      <c r="A71" s="76" t="s">
        <v>62</v>
      </c>
      <c r="B71" s="75" t="s">
        <v>87</v>
      </c>
      <c r="C71" s="77">
        <v>2</v>
      </c>
      <c r="D71" s="78" t="s">
        <v>63</v>
      </c>
      <c r="E71" s="112">
        <v>0</v>
      </c>
      <c r="F71" s="79">
        <f t="shared" si="5"/>
        <v>0</v>
      </c>
    </row>
    <row r="72" spans="1:6" ht="18">
      <c r="A72" s="76" t="s">
        <v>64</v>
      </c>
      <c r="B72" s="75" t="s">
        <v>136</v>
      </c>
      <c r="C72" s="77">
        <v>12</v>
      </c>
      <c r="D72" s="78" t="s">
        <v>60</v>
      </c>
      <c r="E72" s="112">
        <v>0</v>
      </c>
      <c r="F72" s="79">
        <f t="shared" si="5"/>
        <v>0</v>
      </c>
    </row>
    <row r="73" spans="1:6" ht="18">
      <c r="A73" s="76" t="s">
        <v>65</v>
      </c>
      <c r="B73" s="75" t="s">
        <v>88</v>
      </c>
      <c r="C73" s="77">
        <v>14</v>
      </c>
      <c r="D73" s="78" t="s">
        <v>60</v>
      </c>
      <c r="E73" s="112">
        <v>0</v>
      </c>
      <c r="F73" s="79">
        <f t="shared" si="5"/>
        <v>0</v>
      </c>
    </row>
    <row r="74" spans="1:6" ht="18">
      <c r="A74" s="76" t="s">
        <v>66</v>
      </c>
      <c r="B74" s="75" t="s">
        <v>137</v>
      </c>
      <c r="C74" s="77">
        <v>2</v>
      </c>
      <c r="D74" s="78" t="s">
        <v>63</v>
      </c>
      <c r="E74" s="112">
        <v>0</v>
      </c>
      <c r="F74" s="79">
        <f t="shared" si="5"/>
        <v>0</v>
      </c>
    </row>
    <row r="75" spans="1:6" ht="18">
      <c r="A75" s="76" t="s">
        <v>67</v>
      </c>
      <c r="B75" s="75" t="s">
        <v>89</v>
      </c>
      <c r="C75" s="77">
        <v>2</v>
      </c>
      <c r="D75" s="78" t="s">
        <v>63</v>
      </c>
      <c r="E75" s="112">
        <v>0</v>
      </c>
      <c r="F75" s="79">
        <f t="shared" si="5"/>
        <v>0</v>
      </c>
    </row>
    <row r="76" spans="1:6" ht="18">
      <c r="A76" s="76" t="s">
        <v>68</v>
      </c>
      <c r="B76" s="75" t="s">
        <v>138</v>
      </c>
      <c r="C76" s="77">
        <v>2</v>
      </c>
      <c r="D76" s="78" t="s">
        <v>63</v>
      </c>
      <c r="E76" s="112">
        <v>0</v>
      </c>
      <c r="F76" s="79">
        <f t="shared" si="5"/>
        <v>0</v>
      </c>
    </row>
    <row r="77" spans="1:6" ht="18">
      <c r="A77" s="76" t="s">
        <v>69</v>
      </c>
      <c r="B77" s="75" t="s">
        <v>90</v>
      </c>
      <c r="C77" s="77">
        <v>11</v>
      </c>
      <c r="D77" s="78" t="s">
        <v>59</v>
      </c>
      <c r="E77" s="112">
        <v>0</v>
      </c>
      <c r="F77" s="79">
        <f t="shared" si="5"/>
        <v>0</v>
      </c>
    </row>
    <row r="78" spans="1:6" ht="18">
      <c r="A78" s="76" t="s">
        <v>70</v>
      </c>
      <c r="B78" s="75" t="s">
        <v>77</v>
      </c>
      <c r="C78" s="77">
        <v>2</v>
      </c>
      <c r="D78" s="78" t="s">
        <v>63</v>
      </c>
      <c r="E78" s="112">
        <v>0</v>
      </c>
      <c r="F78" s="79">
        <f t="shared" si="5"/>
        <v>0</v>
      </c>
    </row>
    <row r="79" spans="1:6" ht="18">
      <c r="A79" s="76" t="s">
        <v>74</v>
      </c>
      <c r="B79" s="75" t="s">
        <v>71</v>
      </c>
      <c r="C79" s="77">
        <v>2</v>
      </c>
      <c r="D79" s="78" t="s">
        <v>72</v>
      </c>
      <c r="E79" s="112">
        <v>0</v>
      </c>
      <c r="F79" s="79">
        <f t="shared" si="5"/>
        <v>0</v>
      </c>
    </row>
    <row r="80" spans="1:6" ht="18.75" thickBot="1">
      <c r="A80" s="92"/>
      <c r="B80" s="71"/>
      <c r="C80" s="93"/>
      <c r="D80" s="94"/>
      <c r="E80" s="166"/>
      <c r="F80" s="88"/>
    </row>
    <row r="81" spans="1:6" ht="18.75" thickBot="1">
      <c r="A81" s="54" t="s">
        <v>37</v>
      </c>
      <c r="B81" s="55"/>
      <c r="C81" s="56"/>
      <c r="D81" s="57"/>
      <c r="E81" s="167"/>
      <c r="F81" s="89"/>
    </row>
    <row r="82" spans="1:6" ht="18">
      <c r="A82" s="66" t="s">
        <v>32</v>
      </c>
      <c r="B82" s="65" t="s">
        <v>139</v>
      </c>
      <c r="C82" s="67">
        <v>2</v>
      </c>
      <c r="D82" s="68" t="s">
        <v>131</v>
      </c>
      <c r="E82" s="111">
        <v>0</v>
      </c>
      <c r="F82" s="69">
        <f>E82*C82</f>
        <v>0</v>
      </c>
    </row>
    <row r="83" spans="1:6" ht="18">
      <c r="A83" s="76" t="s">
        <v>33</v>
      </c>
      <c r="B83" s="75" t="s">
        <v>140</v>
      </c>
      <c r="C83" s="77">
        <v>3</v>
      </c>
      <c r="D83" s="78" t="s">
        <v>132</v>
      </c>
      <c r="E83" s="112">
        <v>0</v>
      </c>
      <c r="F83" s="79">
        <f>E83*C83</f>
        <v>0</v>
      </c>
    </row>
    <row r="84" spans="1:6" ht="18">
      <c r="A84" s="76" t="s">
        <v>34</v>
      </c>
      <c r="B84" s="75" t="s">
        <v>141</v>
      </c>
      <c r="C84" s="77">
        <v>11</v>
      </c>
      <c r="D84" s="78" t="s">
        <v>133</v>
      </c>
      <c r="E84" s="112">
        <v>0</v>
      </c>
      <c r="F84" s="79">
        <f>E84*C84</f>
        <v>0</v>
      </c>
    </row>
    <row r="85" spans="1:6" ht="18">
      <c r="A85" s="76" t="s">
        <v>35</v>
      </c>
      <c r="B85" s="75" t="s">
        <v>142</v>
      </c>
      <c r="C85" s="77">
        <v>21</v>
      </c>
      <c r="D85" s="78" t="s">
        <v>134</v>
      </c>
      <c r="E85" s="112">
        <v>0</v>
      </c>
      <c r="F85" s="79">
        <f>E85*C85</f>
        <v>0</v>
      </c>
    </row>
    <row r="86" spans="1:6" ht="18.75" thickBot="1">
      <c r="A86" s="37"/>
      <c r="B86" s="96"/>
      <c r="C86" s="97"/>
      <c r="D86" s="98"/>
      <c r="E86" s="37"/>
      <c r="F86" s="37"/>
    </row>
    <row r="87" spans="1:6" ht="41.45" customHeight="1" thickBot="1">
      <c r="A87" s="99"/>
      <c r="B87" s="313" t="s">
        <v>446</v>
      </c>
      <c r="C87" s="314"/>
      <c r="D87" s="103"/>
      <c r="E87" s="104"/>
      <c r="F87" s="105">
        <f>SUM(F8:F85)</f>
        <v>0</v>
      </c>
    </row>
    <row r="88" spans="1:6" ht="18">
      <c r="A88" s="106"/>
      <c r="B88" s="107"/>
      <c r="C88" s="108"/>
      <c r="D88" s="109"/>
      <c r="E88" s="110"/>
      <c r="F88" s="106"/>
    </row>
  </sheetData>
  <sheetProtection password="E2A1" sheet="1" objects="1" scenarios="1"/>
  <mergeCells count="1">
    <mergeCell ref="B87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zoomScale="55" zoomScaleNormal="55" zoomScalePageLayoutView="70" workbookViewId="0" topLeftCell="A46">
      <selection activeCell="F85" sqref="F85"/>
    </sheetView>
  </sheetViews>
  <sheetFormatPr defaultColWidth="10.875" defaultRowHeight="15.75"/>
  <cols>
    <col min="1" max="1" width="10.875" style="37" customWidth="1"/>
    <col min="2" max="2" width="126.875" style="96" customWidth="1"/>
    <col min="3" max="3" width="12.375" style="97" customWidth="1"/>
    <col min="4" max="4" width="7.875" style="98" bestFit="1" customWidth="1"/>
    <col min="5" max="5" width="22.50390625" style="37" customWidth="1"/>
    <col min="6" max="6" width="26.125" style="37" customWidth="1"/>
    <col min="7" max="16384" width="10.875" style="37" customWidth="1"/>
  </cols>
  <sheetData>
    <row r="1" spans="1:4" s="31" customFormat="1" ht="20.25">
      <c r="A1" s="31" t="s">
        <v>392</v>
      </c>
      <c r="B1" s="32"/>
      <c r="C1" s="33"/>
      <c r="D1" s="34"/>
    </row>
    <row r="2" spans="1:4" s="31" customFormat="1" ht="20.25">
      <c r="A2" s="31" t="s">
        <v>391</v>
      </c>
      <c r="B2" s="32"/>
      <c r="C2" s="33"/>
      <c r="D2" s="34"/>
    </row>
    <row r="3" spans="1:4" ht="20.25">
      <c r="A3" s="31" t="s">
        <v>418</v>
      </c>
      <c r="B3" s="32"/>
      <c r="C3" s="33"/>
      <c r="D3" s="36"/>
    </row>
    <row r="4" spans="1:6" ht="18.75" thickBot="1">
      <c r="A4" s="38" t="s">
        <v>0</v>
      </c>
      <c r="B4" s="39" t="s">
        <v>1</v>
      </c>
      <c r="C4" s="40" t="s">
        <v>15</v>
      </c>
      <c r="D4" s="41" t="s">
        <v>16</v>
      </c>
      <c r="E4" s="116" t="s">
        <v>106</v>
      </c>
      <c r="F4" s="38" t="s">
        <v>107</v>
      </c>
    </row>
    <row r="5" spans="1:6" ht="15" customHeight="1" thickTop="1">
      <c r="A5" s="43"/>
      <c r="B5" s="44"/>
      <c r="C5" s="45"/>
      <c r="D5" s="46"/>
      <c r="E5" s="47"/>
      <c r="F5" s="43"/>
    </row>
    <row r="6" spans="1:6" ht="18.75" thickBot="1">
      <c r="A6" s="92"/>
      <c r="B6" s="71"/>
      <c r="C6" s="93"/>
      <c r="D6" s="94"/>
      <c r="E6" s="95"/>
      <c r="F6" s="92"/>
    </row>
    <row r="7" spans="1:6" ht="21" thickBot="1">
      <c r="A7" s="117" t="s">
        <v>390</v>
      </c>
      <c r="B7" s="118"/>
      <c r="C7" s="119"/>
      <c r="D7" s="120"/>
      <c r="E7" s="121"/>
      <c r="F7" s="122"/>
    </row>
    <row r="8" spans="1:6" ht="18.75" thickBot="1">
      <c r="A8" s="54" t="s">
        <v>389</v>
      </c>
      <c r="B8" s="55"/>
      <c r="C8" s="56"/>
      <c r="D8" s="57"/>
      <c r="E8" s="89"/>
      <c r="F8" s="123"/>
    </row>
    <row r="9" spans="1:6" ht="15.75">
      <c r="A9" s="59" t="s">
        <v>388</v>
      </c>
      <c r="B9" s="124" t="s">
        <v>387</v>
      </c>
      <c r="C9" s="61">
        <v>1</v>
      </c>
      <c r="D9" s="125" t="s">
        <v>295</v>
      </c>
      <c r="E9" s="173"/>
      <c r="F9" s="66"/>
    </row>
    <row r="10" spans="1:6" ht="15.75">
      <c r="A10" s="74" t="s">
        <v>386</v>
      </c>
      <c r="B10" s="75" t="s">
        <v>385</v>
      </c>
      <c r="C10" s="77">
        <v>1</v>
      </c>
      <c r="D10" s="86" t="s">
        <v>295</v>
      </c>
      <c r="E10" s="112">
        <v>0</v>
      </c>
      <c r="F10" s="79">
        <f>E10*C10</f>
        <v>0</v>
      </c>
    </row>
    <row r="11" spans="1:6" ht="15.75">
      <c r="A11" s="64" t="s">
        <v>384</v>
      </c>
      <c r="B11" s="65" t="s">
        <v>383</v>
      </c>
      <c r="C11" s="67">
        <v>4</v>
      </c>
      <c r="D11" s="78" t="s">
        <v>295</v>
      </c>
      <c r="E11" s="112">
        <v>0</v>
      </c>
      <c r="F11" s="79">
        <f aca="true" t="shared" si="0" ref="F11:F68">E11*C11</f>
        <v>0</v>
      </c>
    </row>
    <row r="12" spans="1:6" ht="15.75">
      <c r="A12" s="64" t="s">
        <v>382</v>
      </c>
      <c r="B12" s="65" t="s">
        <v>381</v>
      </c>
      <c r="C12" s="67">
        <v>1</v>
      </c>
      <c r="D12" s="68" t="s">
        <v>295</v>
      </c>
      <c r="E12" s="112">
        <v>0</v>
      </c>
      <c r="F12" s="79">
        <f>E12*C12</f>
        <v>0</v>
      </c>
    </row>
    <row r="13" spans="1:6" ht="15.75">
      <c r="A13" s="64" t="s">
        <v>380</v>
      </c>
      <c r="B13" s="65" t="s">
        <v>379</v>
      </c>
      <c r="C13" s="67">
        <v>1</v>
      </c>
      <c r="D13" s="68" t="s">
        <v>295</v>
      </c>
      <c r="E13" s="112">
        <v>0</v>
      </c>
      <c r="F13" s="79">
        <f t="shared" si="0"/>
        <v>0</v>
      </c>
    </row>
    <row r="14" spans="1:6" ht="15.75">
      <c r="A14" s="64" t="s">
        <v>378</v>
      </c>
      <c r="B14" s="65" t="s">
        <v>377</v>
      </c>
      <c r="C14" s="67">
        <v>2</v>
      </c>
      <c r="D14" s="94" t="s">
        <v>295</v>
      </c>
      <c r="E14" s="112">
        <v>0</v>
      </c>
      <c r="F14" s="79">
        <f t="shared" si="0"/>
        <v>0</v>
      </c>
    </row>
    <row r="15" spans="1:6" s="127" customFormat="1" ht="15.75">
      <c r="A15" s="72" t="s">
        <v>376</v>
      </c>
      <c r="B15" s="126" t="s">
        <v>375</v>
      </c>
      <c r="C15" s="80">
        <v>1</v>
      </c>
      <c r="D15" s="81" t="s">
        <v>295</v>
      </c>
      <c r="E15" s="112"/>
      <c r="F15" s="79"/>
    </row>
    <row r="16" spans="1:6" ht="15.75">
      <c r="A16" s="64" t="s">
        <v>374</v>
      </c>
      <c r="B16" s="65" t="s">
        <v>373</v>
      </c>
      <c r="C16" s="67">
        <v>1</v>
      </c>
      <c r="D16" s="78" t="s">
        <v>295</v>
      </c>
      <c r="E16" s="112">
        <v>0</v>
      </c>
      <c r="F16" s="79">
        <f t="shared" si="0"/>
        <v>0</v>
      </c>
    </row>
    <row r="17" spans="1:6" ht="15.75">
      <c r="A17" s="74" t="s">
        <v>372</v>
      </c>
      <c r="B17" s="75" t="s">
        <v>371</v>
      </c>
      <c r="C17" s="77">
        <v>2</v>
      </c>
      <c r="D17" s="78" t="s">
        <v>295</v>
      </c>
      <c r="E17" s="112">
        <v>0</v>
      </c>
      <c r="F17" s="79">
        <f t="shared" si="0"/>
        <v>0</v>
      </c>
    </row>
    <row r="18" spans="1:6" ht="15.75">
      <c r="A18" s="74" t="s">
        <v>370</v>
      </c>
      <c r="B18" s="75" t="s">
        <v>369</v>
      </c>
      <c r="C18" s="77">
        <v>1</v>
      </c>
      <c r="D18" s="78" t="s">
        <v>295</v>
      </c>
      <c r="E18" s="112">
        <v>0</v>
      </c>
      <c r="F18" s="79">
        <f t="shared" si="0"/>
        <v>0</v>
      </c>
    </row>
    <row r="19" spans="1:6" ht="15.75">
      <c r="A19" s="74" t="s">
        <v>368</v>
      </c>
      <c r="B19" s="75" t="s">
        <v>367</v>
      </c>
      <c r="C19" s="77">
        <v>1</v>
      </c>
      <c r="D19" s="78" t="s">
        <v>295</v>
      </c>
      <c r="E19" s="112">
        <v>0</v>
      </c>
      <c r="F19" s="79">
        <f t="shared" si="0"/>
        <v>0</v>
      </c>
    </row>
    <row r="20" spans="1:6" ht="15.75">
      <c r="A20" s="74" t="s">
        <v>366</v>
      </c>
      <c r="B20" s="75" t="s">
        <v>365</v>
      </c>
      <c r="C20" s="77">
        <v>1</v>
      </c>
      <c r="D20" s="78" t="s">
        <v>295</v>
      </c>
      <c r="E20" s="112">
        <v>0</v>
      </c>
      <c r="F20" s="79">
        <f t="shared" si="0"/>
        <v>0</v>
      </c>
    </row>
    <row r="21" spans="1:6" ht="15.75">
      <c r="A21" s="74" t="s">
        <v>364</v>
      </c>
      <c r="B21" s="75" t="s">
        <v>363</v>
      </c>
      <c r="C21" s="77">
        <v>1</v>
      </c>
      <c r="D21" s="78" t="s">
        <v>295</v>
      </c>
      <c r="E21" s="112">
        <v>0</v>
      </c>
      <c r="F21" s="79">
        <f t="shared" si="0"/>
        <v>0</v>
      </c>
    </row>
    <row r="22" spans="1:6" ht="15.75">
      <c r="A22" s="74" t="s">
        <v>362</v>
      </c>
      <c r="B22" s="75" t="s">
        <v>361</v>
      </c>
      <c r="C22" s="77">
        <v>1</v>
      </c>
      <c r="D22" s="78" t="s">
        <v>295</v>
      </c>
      <c r="E22" s="112">
        <v>0</v>
      </c>
      <c r="F22" s="79">
        <f t="shared" si="0"/>
        <v>0</v>
      </c>
    </row>
    <row r="23" spans="1:6" s="163" customFormat="1" ht="36">
      <c r="A23" s="157" t="s">
        <v>360</v>
      </c>
      <c r="B23" s="158" t="s">
        <v>451</v>
      </c>
      <c r="C23" s="159">
        <v>1</v>
      </c>
      <c r="D23" s="160" t="s">
        <v>295</v>
      </c>
      <c r="E23" s="161">
        <v>0</v>
      </c>
      <c r="F23" s="162">
        <f t="shared" si="0"/>
        <v>0</v>
      </c>
    </row>
    <row r="24" spans="1:6" s="127" customFormat="1" ht="15.75">
      <c r="A24" s="72" t="s">
        <v>359</v>
      </c>
      <c r="B24" s="126" t="s">
        <v>358</v>
      </c>
      <c r="C24" s="80">
        <v>1</v>
      </c>
      <c r="D24" s="81" t="s">
        <v>295</v>
      </c>
      <c r="E24" s="112"/>
      <c r="F24" s="79"/>
    </row>
    <row r="25" spans="1:6" ht="15.75">
      <c r="A25" s="74" t="s">
        <v>357</v>
      </c>
      <c r="B25" s="75" t="s">
        <v>356</v>
      </c>
      <c r="C25" s="77">
        <v>1</v>
      </c>
      <c r="D25" s="78" t="s">
        <v>295</v>
      </c>
      <c r="E25" s="112">
        <v>0</v>
      </c>
      <c r="F25" s="79">
        <f t="shared" si="0"/>
        <v>0</v>
      </c>
    </row>
    <row r="26" spans="1:6" ht="15.75">
      <c r="A26" s="74" t="s">
        <v>355</v>
      </c>
      <c r="B26" s="75" t="s">
        <v>354</v>
      </c>
      <c r="C26" s="77">
        <v>2</v>
      </c>
      <c r="D26" s="78" t="s">
        <v>295</v>
      </c>
      <c r="E26" s="112">
        <v>0</v>
      </c>
      <c r="F26" s="79">
        <f t="shared" si="0"/>
        <v>0</v>
      </c>
    </row>
    <row r="27" spans="1:6" ht="15.75">
      <c r="A27" s="74" t="s">
        <v>353</v>
      </c>
      <c r="B27" s="75" t="s">
        <v>352</v>
      </c>
      <c r="C27" s="77">
        <v>2</v>
      </c>
      <c r="D27" s="78" t="s">
        <v>295</v>
      </c>
      <c r="E27" s="112">
        <v>0</v>
      </c>
      <c r="F27" s="79">
        <f t="shared" si="0"/>
        <v>0</v>
      </c>
    </row>
    <row r="28" spans="1:6" ht="15.75">
      <c r="A28" s="74" t="s">
        <v>351</v>
      </c>
      <c r="B28" s="75" t="s">
        <v>350</v>
      </c>
      <c r="C28" s="77">
        <v>1</v>
      </c>
      <c r="D28" s="78" t="s">
        <v>295</v>
      </c>
      <c r="E28" s="112"/>
      <c r="F28" s="79"/>
    </row>
    <row r="29" spans="1:6" ht="15.75">
      <c r="A29" s="74" t="s">
        <v>349</v>
      </c>
      <c r="B29" s="75" t="s">
        <v>348</v>
      </c>
      <c r="C29" s="77">
        <v>1</v>
      </c>
      <c r="D29" s="78" t="s">
        <v>295</v>
      </c>
      <c r="E29" s="112">
        <v>0</v>
      </c>
      <c r="F29" s="79">
        <f t="shared" si="0"/>
        <v>0</v>
      </c>
    </row>
    <row r="30" spans="1:6" ht="15.75">
      <c r="A30" s="74" t="s">
        <v>347</v>
      </c>
      <c r="B30" s="75" t="s">
        <v>346</v>
      </c>
      <c r="C30" s="77">
        <v>4</v>
      </c>
      <c r="D30" s="78" t="s">
        <v>295</v>
      </c>
      <c r="E30" s="112">
        <v>0</v>
      </c>
      <c r="F30" s="79">
        <f t="shared" si="0"/>
        <v>0</v>
      </c>
    </row>
    <row r="31" spans="1:6" ht="15.75">
      <c r="A31" s="74" t="s">
        <v>345</v>
      </c>
      <c r="B31" s="75" t="s">
        <v>344</v>
      </c>
      <c r="C31" s="77">
        <v>1</v>
      </c>
      <c r="D31" s="78" t="s">
        <v>295</v>
      </c>
      <c r="E31" s="112"/>
      <c r="F31" s="79"/>
    </row>
    <row r="32" spans="1:6" ht="15.75">
      <c r="A32" s="74" t="s">
        <v>343</v>
      </c>
      <c r="B32" s="75" t="s">
        <v>342</v>
      </c>
      <c r="C32" s="77">
        <v>1</v>
      </c>
      <c r="D32" s="78" t="s">
        <v>295</v>
      </c>
      <c r="E32" s="112">
        <v>0</v>
      </c>
      <c r="F32" s="79">
        <f t="shared" si="0"/>
        <v>0</v>
      </c>
    </row>
    <row r="33" spans="1:6" ht="15.75">
      <c r="A33" s="74" t="s">
        <v>341</v>
      </c>
      <c r="B33" s="75" t="s">
        <v>340</v>
      </c>
      <c r="C33" s="77">
        <v>1</v>
      </c>
      <c r="D33" s="78" t="s">
        <v>295</v>
      </c>
      <c r="E33" s="112">
        <v>0</v>
      </c>
      <c r="F33" s="79">
        <f t="shared" si="0"/>
        <v>0</v>
      </c>
    </row>
    <row r="34" spans="1:6" ht="15.75">
      <c r="A34" s="74" t="s">
        <v>339</v>
      </c>
      <c r="B34" s="75" t="s">
        <v>338</v>
      </c>
      <c r="C34" s="77">
        <v>1</v>
      </c>
      <c r="D34" s="78" t="s">
        <v>295</v>
      </c>
      <c r="E34" s="112">
        <v>0</v>
      </c>
      <c r="F34" s="79">
        <f t="shared" si="0"/>
        <v>0</v>
      </c>
    </row>
    <row r="35" spans="1:6" s="127" customFormat="1" ht="15.75">
      <c r="A35" s="72" t="s">
        <v>337</v>
      </c>
      <c r="B35" s="126" t="s">
        <v>336</v>
      </c>
      <c r="C35" s="80">
        <v>1</v>
      </c>
      <c r="D35" s="81" t="s">
        <v>295</v>
      </c>
      <c r="E35" s="112"/>
      <c r="F35" s="79"/>
    </row>
    <row r="36" spans="1:6" s="127" customFormat="1" ht="15.75">
      <c r="A36" s="80"/>
      <c r="B36" s="126" t="s">
        <v>335</v>
      </c>
      <c r="C36" s="80">
        <v>1</v>
      </c>
      <c r="D36" s="81" t="s">
        <v>295</v>
      </c>
      <c r="E36" s="112"/>
      <c r="F36" s="79"/>
    </row>
    <row r="37" spans="1:6" ht="15.75">
      <c r="A37" s="74" t="s">
        <v>334</v>
      </c>
      <c r="B37" s="75" t="s">
        <v>333</v>
      </c>
      <c r="C37" s="77">
        <v>1</v>
      </c>
      <c r="D37" s="78" t="s">
        <v>295</v>
      </c>
      <c r="E37" s="112">
        <v>0</v>
      </c>
      <c r="F37" s="79">
        <f t="shared" si="0"/>
        <v>0</v>
      </c>
    </row>
    <row r="38" spans="1:6" ht="15.75">
      <c r="A38" s="74" t="s">
        <v>332</v>
      </c>
      <c r="B38" s="75" t="s">
        <v>331</v>
      </c>
      <c r="C38" s="77">
        <v>1</v>
      </c>
      <c r="D38" s="78" t="s">
        <v>295</v>
      </c>
      <c r="E38" s="112">
        <v>0</v>
      </c>
      <c r="F38" s="79">
        <f t="shared" si="0"/>
        <v>0</v>
      </c>
    </row>
    <row r="39" spans="1:6" s="163" customFormat="1" ht="36">
      <c r="A39" s="157" t="s">
        <v>330</v>
      </c>
      <c r="B39" s="158" t="s">
        <v>450</v>
      </c>
      <c r="C39" s="159">
        <v>1</v>
      </c>
      <c r="D39" s="160" t="s">
        <v>295</v>
      </c>
      <c r="E39" s="161">
        <v>0</v>
      </c>
      <c r="F39" s="162">
        <f t="shared" si="0"/>
        <v>0</v>
      </c>
    </row>
    <row r="40" spans="1:6" ht="15.75">
      <c r="A40" s="74" t="s">
        <v>329</v>
      </c>
      <c r="B40" s="75" t="s">
        <v>304</v>
      </c>
      <c r="C40" s="77">
        <v>1</v>
      </c>
      <c r="D40" s="78" t="s">
        <v>295</v>
      </c>
      <c r="E40" s="112">
        <v>0</v>
      </c>
      <c r="F40" s="79">
        <f t="shared" si="0"/>
        <v>0</v>
      </c>
    </row>
    <row r="41" spans="1:6" ht="15.75">
      <c r="A41" s="74" t="s">
        <v>328</v>
      </c>
      <c r="B41" s="75" t="s">
        <v>327</v>
      </c>
      <c r="C41" s="77">
        <v>1</v>
      </c>
      <c r="D41" s="78" t="s">
        <v>295</v>
      </c>
      <c r="E41" s="112">
        <v>0</v>
      </c>
      <c r="F41" s="79">
        <f t="shared" si="0"/>
        <v>0</v>
      </c>
    </row>
    <row r="42" spans="1:6" ht="15.75">
      <c r="A42" s="74" t="s">
        <v>326</v>
      </c>
      <c r="B42" s="75" t="s">
        <v>300</v>
      </c>
      <c r="C42" s="77">
        <v>1</v>
      </c>
      <c r="D42" s="78" t="s">
        <v>295</v>
      </c>
      <c r="E42" s="112">
        <v>0</v>
      </c>
      <c r="F42" s="79">
        <f t="shared" si="0"/>
        <v>0</v>
      </c>
    </row>
    <row r="43" spans="1:6" ht="15.75">
      <c r="A43" s="74" t="s">
        <v>325</v>
      </c>
      <c r="B43" s="75" t="s">
        <v>298</v>
      </c>
      <c r="C43" s="77">
        <v>1</v>
      </c>
      <c r="D43" s="78" t="s">
        <v>295</v>
      </c>
      <c r="E43" s="112">
        <v>0</v>
      </c>
      <c r="F43" s="79">
        <f t="shared" si="0"/>
        <v>0</v>
      </c>
    </row>
    <row r="44" spans="1:6" ht="15.75">
      <c r="A44" s="76"/>
      <c r="B44" s="128" t="s">
        <v>324</v>
      </c>
      <c r="C44" s="80">
        <v>1</v>
      </c>
      <c r="D44" s="81" t="s">
        <v>295</v>
      </c>
      <c r="E44" s="112"/>
      <c r="F44" s="79"/>
    </row>
    <row r="45" spans="1:6" ht="15.75">
      <c r="A45" s="74" t="s">
        <v>323</v>
      </c>
      <c r="B45" s="75" t="s">
        <v>322</v>
      </c>
      <c r="C45" s="77">
        <v>1</v>
      </c>
      <c r="D45" s="78" t="s">
        <v>295</v>
      </c>
      <c r="E45" s="112">
        <v>0</v>
      </c>
      <c r="F45" s="79">
        <f t="shared" si="0"/>
        <v>0</v>
      </c>
    </row>
    <row r="46" spans="1:6" ht="15.75">
      <c r="A46" s="74" t="s">
        <v>321</v>
      </c>
      <c r="B46" s="75" t="s">
        <v>307</v>
      </c>
      <c r="C46" s="77">
        <v>1</v>
      </c>
      <c r="D46" s="78" t="s">
        <v>295</v>
      </c>
      <c r="E46" s="112">
        <v>0</v>
      </c>
      <c r="F46" s="79">
        <f t="shared" si="0"/>
        <v>0</v>
      </c>
    </row>
    <row r="47" spans="1:6" ht="15.75">
      <c r="A47" s="74" t="s">
        <v>320</v>
      </c>
      <c r="B47" s="75" t="s">
        <v>319</v>
      </c>
      <c r="C47" s="77">
        <v>1</v>
      </c>
      <c r="D47" s="78" t="s">
        <v>295</v>
      </c>
      <c r="E47" s="112">
        <v>0</v>
      </c>
      <c r="F47" s="79">
        <f t="shared" si="0"/>
        <v>0</v>
      </c>
    </row>
    <row r="48" spans="1:6" ht="15.75">
      <c r="A48" s="74" t="s">
        <v>318</v>
      </c>
      <c r="B48" s="75" t="s">
        <v>317</v>
      </c>
      <c r="C48" s="77">
        <v>2</v>
      </c>
      <c r="D48" s="78" t="s">
        <v>295</v>
      </c>
      <c r="E48" s="112">
        <v>0</v>
      </c>
      <c r="F48" s="79">
        <f t="shared" si="0"/>
        <v>0</v>
      </c>
    </row>
    <row r="49" spans="1:6" ht="15.75">
      <c r="A49" s="74" t="s">
        <v>316</v>
      </c>
      <c r="B49" s="75" t="s">
        <v>315</v>
      </c>
      <c r="C49" s="77">
        <v>2</v>
      </c>
      <c r="D49" s="78" t="s">
        <v>295</v>
      </c>
      <c r="E49" s="112">
        <v>0</v>
      </c>
      <c r="F49" s="79">
        <f t="shared" si="0"/>
        <v>0</v>
      </c>
    </row>
    <row r="50" spans="1:6" s="127" customFormat="1" ht="15.75">
      <c r="A50" s="72" t="s">
        <v>314</v>
      </c>
      <c r="B50" s="126" t="s">
        <v>313</v>
      </c>
      <c r="C50" s="80">
        <v>1</v>
      </c>
      <c r="D50" s="81" t="s">
        <v>295</v>
      </c>
      <c r="E50" s="112"/>
      <c r="F50" s="79"/>
    </row>
    <row r="51" spans="1:6" s="127" customFormat="1" ht="15.75">
      <c r="A51" s="74" t="s">
        <v>312</v>
      </c>
      <c r="B51" s="75" t="s">
        <v>311</v>
      </c>
      <c r="C51" s="77">
        <v>1</v>
      </c>
      <c r="D51" s="78" t="s">
        <v>295</v>
      </c>
      <c r="E51" s="112">
        <v>0</v>
      </c>
      <c r="F51" s="79">
        <f t="shared" si="0"/>
        <v>0</v>
      </c>
    </row>
    <row r="52" spans="1:6" s="127" customFormat="1" ht="15.75">
      <c r="A52" s="74" t="s">
        <v>310</v>
      </c>
      <c r="B52" s="75" t="s">
        <v>309</v>
      </c>
      <c r="C52" s="77">
        <v>1</v>
      </c>
      <c r="D52" s="78" t="s">
        <v>295</v>
      </c>
      <c r="E52" s="112">
        <v>0</v>
      </c>
      <c r="F52" s="79">
        <f t="shared" si="0"/>
        <v>0</v>
      </c>
    </row>
    <row r="53" spans="1:6" s="127" customFormat="1" ht="15.75">
      <c r="A53" s="74" t="s">
        <v>308</v>
      </c>
      <c r="B53" s="75" t="s">
        <v>307</v>
      </c>
      <c r="C53" s="77">
        <v>1</v>
      </c>
      <c r="D53" s="78" t="s">
        <v>295</v>
      </c>
      <c r="E53" s="112">
        <v>0</v>
      </c>
      <c r="F53" s="79">
        <f t="shared" si="0"/>
        <v>0</v>
      </c>
    </row>
    <row r="54" spans="1:6" s="164" customFormat="1" ht="36">
      <c r="A54" s="157" t="s">
        <v>306</v>
      </c>
      <c r="B54" s="158" t="s">
        <v>449</v>
      </c>
      <c r="C54" s="159">
        <v>1</v>
      </c>
      <c r="D54" s="160" t="s">
        <v>295</v>
      </c>
      <c r="E54" s="161">
        <v>0</v>
      </c>
      <c r="F54" s="162">
        <f t="shared" si="0"/>
        <v>0</v>
      </c>
    </row>
    <row r="55" spans="1:6" s="127" customFormat="1" ht="15.75">
      <c r="A55" s="74" t="s">
        <v>305</v>
      </c>
      <c r="B55" s="75" t="s">
        <v>304</v>
      </c>
      <c r="C55" s="77">
        <v>2</v>
      </c>
      <c r="D55" s="78" t="s">
        <v>295</v>
      </c>
      <c r="E55" s="112">
        <v>0</v>
      </c>
      <c r="F55" s="79">
        <f t="shared" si="0"/>
        <v>0</v>
      </c>
    </row>
    <row r="56" spans="1:6" ht="15.75">
      <c r="A56" s="74" t="s">
        <v>303</v>
      </c>
      <c r="B56" s="75" t="s">
        <v>302</v>
      </c>
      <c r="C56" s="77">
        <v>1</v>
      </c>
      <c r="D56" s="78" t="s">
        <v>295</v>
      </c>
      <c r="E56" s="112">
        <v>0</v>
      </c>
      <c r="F56" s="79">
        <f t="shared" si="0"/>
        <v>0</v>
      </c>
    </row>
    <row r="57" spans="1:6" ht="15.75">
      <c r="A57" s="74" t="s">
        <v>301</v>
      </c>
      <c r="B57" s="75" t="s">
        <v>300</v>
      </c>
      <c r="C57" s="77">
        <v>1</v>
      </c>
      <c r="D57" s="78" t="s">
        <v>295</v>
      </c>
      <c r="E57" s="112">
        <v>0</v>
      </c>
      <c r="F57" s="79">
        <f t="shared" si="0"/>
        <v>0</v>
      </c>
    </row>
    <row r="58" spans="1:6" ht="15.75">
      <c r="A58" s="74" t="s">
        <v>299</v>
      </c>
      <c r="B58" s="75" t="s">
        <v>298</v>
      </c>
      <c r="C58" s="77">
        <v>1</v>
      </c>
      <c r="D58" s="78" t="s">
        <v>295</v>
      </c>
      <c r="E58" s="112">
        <v>0</v>
      </c>
      <c r="F58" s="79">
        <f t="shared" si="0"/>
        <v>0</v>
      </c>
    </row>
    <row r="59" spans="1:6" ht="15.75">
      <c r="A59" s="76" t="s">
        <v>297</v>
      </c>
      <c r="B59" s="75" t="s">
        <v>296</v>
      </c>
      <c r="C59" s="77">
        <v>1</v>
      </c>
      <c r="D59" s="78" t="s">
        <v>295</v>
      </c>
      <c r="E59" s="112">
        <v>0</v>
      </c>
      <c r="F59" s="79">
        <f t="shared" si="0"/>
        <v>0</v>
      </c>
    </row>
    <row r="60" spans="1:6" ht="15.75">
      <c r="A60" s="76" t="s">
        <v>294</v>
      </c>
      <c r="B60" s="75" t="s">
        <v>293</v>
      </c>
      <c r="C60" s="77">
        <v>1</v>
      </c>
      <c r="D60" s="78" t="s">
        <v>292</v>
      </c>
      <c r="E60" s="112">
        <v>0</v>
      </c>
      <c r="F60" s="79">
        <f t="shared" si="0"/>
        <v>0</v>
      </c>
    </row>
    <row r="61" spans="1:6" ht="18.75" thickBot="1">
      <c r="A61" s="83"/>
      <c r="B61" s="84"/>
      <c r="C61" s="85"/>
      <c r="D61" s="86"/>
      <c r="E61" s="166"/>
      <c r="F61" s="88"/>
    </row>
    <row r="62" spans="1:6" ht="18.75" thickBot="1">
      <c r="A62" s="54" t="s">
        <v>291</v>
      </c>
      <c r="B62" s="55"/>
      <c r="C62" s="56"/>
      <c r="D62" s="57"/>
      <c r="E62" s="167"/>
      <c r="F62" s="89"/>
    </row>
    <row r="63" spans="1:6" ht="15.75">
      <c r="A63" s="129"/>
      <c r="B63" s="130"/>
      <c r="C63" s="131"/>
      <c r="D63" s="125"/>
      <c r="E63" s="174"/>
      <c r="F63" s="132"/>
    </row>
    <row r="64" spans="1:6" s="137" customFormat="1" ht="15.75">
      <c r="A64" s="133" t="s">
        <v>447</v>
      </c>
      <c r="B64" s="134"/>
      <c r="C64" s="135"/>
      <c r="D64" s="136"/>
      <c r="E64" s="112"/>
      <c r="F64" s="133"/>
    </row>
    <row r="65" spans="1:6" ht="15.75">
      <c r="A65" s="76" t="s">
        <v>282</v>
      </c>
      <c r="B65" s="75" t="s">
        <v>448</v>
      </c>
      <c r="C65" s="77">
        <v>2</v>
      </c>
      <c r="D65" s="155">
        <v>11689</v>
      </c>
      <c r="E65" s="112">
        <v>0</v>
      </c>
      <c r="F65" s="79">
        <f t="shared" si="0"/>
        <v>0</v>
      </c>
    </row>
    <row r="66" spans="1:6" ht="15.75">
      <c r="A66" s="76" t="s">
        <v>281</v>
      </c>
      <c r="B66" s="75" t="s">
        <v>280</v>
      </c>
      <c r="C66" s="77">
        <v>2</v>
      </c>
      <c r="D66" s="155">
        <v>11689</v>
      </c>
      <c r="E66" s="112">
        <v>0</v>
      </c>
      <c r="F66" s="79">
        <f t="shared" si="0"/>
        <v>0</v>
      </c>
    </row>
    <row r="67" spans="1:6" ht="15.75">
      <c r="A67" s="76" t="s">
        <v>279</v>
      </c>
      <c r="B67" s="75" t="s">
        <v>278</v>
      </c>
      <c r="C67" s="77">
        <v>2</v>
      </c>
      <c r="D67" s="155">
        <v>11689</v>
      </c>
      <c r="E67" s="112">
        <v>0</v>
      </c>
      <c r="F67" s="79">
        <f t="shared" si="0"/>
        <v>0</v>
      </c>
    </row>
    <row r="68" spans="1:6" ht="15.75">
      <c r="A68" s="76" t="s">
        <v>277</v>
      </c>
      <c r="B68" s="75" t="s">
        <v>276</v>
      </c>
      <c r="C68" s="77">
        <v>1</v>
      </c>
      <c r="D68" s="155">
        <v>11689</v>
      </c>
      <c r="E68" s="112">
        <v>0</v>
      </c>
      <c r="F68" s="79">
        <f t="shared" si="0"/>
        <v>0</v>
      </c>
    </row>
    <row r="69" spans="1:6" ht="15.75">
      <c r="A69" s="76" t="s">
        <v>275</v>
      </c>
      <c r="B69" s="75" t="s">
        <v>274</v>
      </c>
      <c r="C69" s="77">
        <v>1</v>
      </c>
      <c r="D69" s="155">
        <v>11689</v>
      </c>
      <c r="E69" s="112">
        <v>0</v>
      </c>
      <c r="F69" s="79">
        <f aca="true" t="shared" si="1" ref="F69:F75">E69*C69</f>
        <v>0</v>
      </c>
    </row>
    <row r="70" spans="1:6" ht="15.75">
      <c r="A70" s="76" t="s">
        <v>273</v>
      </c>
      <c r="B70" s="75" t="s">
        <v>272</v>
      </c>
      <c r="C70" s="77">
        <v>1</v>
      </c>
      <c r="D70" s="155">
        <v>11689</v>
      </c>
      <c r="E70" s="112">
        <v>0</v>
      </c>
      <c r="F70" s="79">
        <f t="shared" si="1"/>
        <v>0</v>
      </c>
    </row>
    <row r="71" spans="1:6" ht="15.75">
      <c r="A71" s="76" t="s">
        <v>271</v>
      </c>
      <c r="B71" s="75" t="s">
        <v>270</v>
      </c>
      <c r="C71" s="77">
        <v>1</v>
      </c>
      <c r="D71" s="155">
        <v>11689</v>
      </c>
      <c r="E71" s="112">
        <v>0</v>
      </c>
      <c r="F71" s="79">
        <f t="shared" si="1"/>
        <v>0</v>
      </c>
    </row>
    <row r="72" spans="1:6" ht="15.75">
      <c r="A72" s="76" t="s">
        <v>269</v>
      </c>
      <c r="B72" s="75" t="s">
        <v>268</v>
      </c>
      <c r="C72" s="77">
        <v>4</v>
      </c>
      <c r="D72" s="155">
        <v>11689</v>
      </c>
      <c r="E72" s="112">
        <v>0</v>
      </c>
      <c r="F72" s="79">
        <f t="shared" si="1"/>
        <v>0</v>
      </c>
    </row>
    <row r="73" spans="1:6" ht="15.75">
      <c r="A73" s="76" t="s">
        <v>267</v>
      </c>
      <c r="B73" s="75" t="s">
        <v>265</v>
      </c>
      <c r="C73" s="77">
        <v>1</v>
      </c>
      <c r="D73" s="155">
        <v>11689</v>
      </c>
      <c r="E73" s="112">
        <v>0</v>
      </c>
      <c r="F73" s="79">
        <f t="shared" si="1"/>
        <v>0</v>
      </c>
    </row>
    <row r="74" spans="1:6" ht="15.75">
      <c r="A74" s="76" t="s">
        <v>266</v>
      </c>
      <c r="B74" s="75" t="s">
        <v>265</v>
      </c>
      <c r="C74" s="77">
        <v>1</v>
      </c>
      <c r="D74" s="155">
        <v>11689</v>
      </c>
      <c r="E74" s="112">
        <v>0</v>
      </c>
      <c r="F74" s="79">
        <f t="shared" si="1"/>
        <v>0</v>
      </c>
    </row>
    <row r="75" spans="1:6" ht="15.75">
      <c r="A75" s="76" t="s">
        <v>264</v>
      </c>
      <c r="B75" s="75" t="s">
        <v>263</v>
      </c>
      <c r="C75" s="77">
        <v>1</v>
      </c>
      <c r="D75" s="155">
        <v>11689</v>
      </c>
      <c r="E75" s="112">
        <v>0</v>
      </c>
      <c r="F75" s="79">
        <f t="shared" si="1"/>
        <v>0</v>
      </c>
    </row>
    <row r="76" spans="1:6" ht="15.75">
      <c r="A76" s="76" t="s">
        <v>262</v>
      </c>
      <c r="B76" s="75" t="s">
        <v>261</v>
      </c>
      <c r="C76" s="77">
        <v>1</v>
      </c>
      <c r="D76" s="155">
        <v>11689</v>
      </c>
      <c r="E76" s="112">
        <v>0</v>
      </c>
      <c r="F76" s="79">
        <f>E76*C76</f>
        <v>0</v>
      </c>
    </row>
    <row r="77" spans="1:6" ht="18.75" thickBot="1">
      <c r="A77" s="76"/>
      <c r="B77" s="75"/>
      <c r="C77" s="77"/>
      <c r="D77" s="156"/>
      <c r="E77" s="112"/>
      <c r="F77" s="79"/>
    </row>
    <row r="78" spans="1:6" ht="21" thickBot="1">
      <c r="A78" s="101"/>
      <c r="B78" s="100" t="s">
        <v>444</v>
      </c>
      <c r="C78" s="102"/>
      <c r="D78" s="103"/>
      <c r="E78" s="104"/>
      <c r="F78" s="105">
        <f>SUM(F9:F77)</f>
        <v>0</v>
      </c>
    </row>
    <row r="79" spans="1:6" ht="15.75">
      <c r="A79" s="138"/>
      <c r="B79" s="139"/>
      <c r="C79" s="140"/>
      <c r="D79" s="141"/>
      <c r="E79" s="66"/>
      <c r="F79" s="66"/>
    </row>
    <row r="81" spans="1:2" ht="20.25">
      <c r="A81" s="315" t="s">
        <v>452</v>
      </c>
      <c r="B81" s="315"/>
    </row>
    <row r="82" spans="1:2" ht="15.75">
      <c r="A82" s="169" t="s">
        <v>453</v>
      </c>
      <c r="B82" s="170"/>
    </row>
    <row r="83" spans="1:2" ht="15.75">
      <c r="A83" s="171" t="s">
        <v>290</v>
      </c>
      <c r="B83" s="172" t="s">
        <v>289</v>
      </c>
    </row>
    <row r="84" spans="1:2" ht="15.75">
      <c r="A84" s="171" t="s">
        <v>288</v>
      </c>
      <c r="B84" s="172" t="s">
        <v>287</v>
      </c>
    </row>
    <row r="85" spans="1:2" ht="15.75">
      <c r="A85" s="171" t="s">
        <v>286</v>
      </c>
      <c r="B85" s="172" t="s">
        <v>285</v>
      </c>
    </row>
    <row r="86" spans="1:2" ht="15.75">
      <c r="A86" s="171" t="s">
        <v>284</v>
      </c>
      <c r="B86" s="172" t="s">
        <v>283</v>
      </c>
    </row>
  </sheetData>
  <sheetProtection password="E2A1" sheet="1" objects="1" scenarios="1"/>
  <mergeCells count="1">
    <mergeCell ref="A81:B81"/>
  </mergeCells>
  <printOptions horizontalCentered="1"/>
  <pageMargins left="0.59" right="0.59" top="0.98" bottom="0.7900000000000001" header="0.5" footer="0.5"/>
  <pageSetup fitToWidth="6" horizontalDpi="600" verticalDpi="600" orientation="landscape" paperSize="8" scale="68" r:id="rId1"/>
  <headerFooter>
    <oddHeader>&amp;C&amp;"Arial Narrow,Regular"&amp;K000000MODERNIZACE A DOBUDOVÁNÍ ČÁSTI OBJEKTU č. 47_x000D_PřF UP Olomouc - Holice&amp;R&amp;"Calibri,Regular"&amp;K000000&amp;P</oddHeader>
    <oddFooter>&amp;L&amp;"Calibri,Regular"&amp;K00000028.1..2018&amp;C&amp;"Calibri,Regular"&amp;K000000Vypracoval: Ing.arch.akad.arch. Ondřej Svoboda&amp;R&amp;"Calibri,Regular"&amp;K000000revize č. 2 z 25.2.2018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zoomScale="70" zoomScaleNormal="70" workbookViewId="0" topLeftCell="A35">
      <selection activeCell="B55" sqref="B55"/>
    </sheetView>
  </sheetViews>
  <sheetFormatPr defaultColWidth="10.875" defaultRowHeight="15.75"/>
  <cols>
    <col min="1" max="1" width="10.875" style="180" customWidth="1"/>
    <col min="2" max="2" width="114.625" style="258" customWidth="1"/>
    <col min="3" max="3" width="12.375" style="259" customWidth="1"/>
    <col min="4" max="4" width="35.00390625" style="260" customWidth="1"/>
    <col min="5" max="6" width="24.50390625" style="180" customWidth="1"/>
    <col min="7" max="16384" width="10.875" style="180" customWidth="1"/>
  </cols>
  <sheetData>
    <row r="1" spans="1:4" s="175" customFormat="1" ht="20.25">
      <c r="A1" s="175" t="s">
        <v>260</v>
      </c>
      <c r="B1" s="176" t="s">
        <v>259</v>
      </c>
      <c r="C1" s="177"/>
      <c r="D1" s="178"/>
    </row>
    <row r="2" spans="1:4" s="175" customFormat="1" ht="20.25">
      <c r="A2" s="175" t="s">
        <v>258</v>
      </c>
      <c r="B2" s="176"/>
      <c r="C2" s="177"/>
      <c r="D2" s="178"/>
    </row>
    <row r="3" spans="1:4" ht="20.25">
      <c r="A3" s="175" t="s">
        <v>415</v>
      </c>
      <c r="B3" s="176"/>
      <c r="C3" s="177"/>
      <c r="D3" s="179"/>
    </row>
    <row r="4" spans="1:6" ht="18.75" thickBot="1">
      <c r="A4" s="181" t="s">
        <v>0</v>
      </c>
      <c r="B4" s="182" t="s">
        <v>1</v>
      </c>
      <c r="C4" s="183" t="s">
        <v>15</v>
      </c>
      <c r="D4" s="184" t="s">
        <v>16</v>
      </c>
      <c r="E4" s="42" t="s">
        <v>106</v>
      </c>
      <c r="F4" s="40" t="s">
        <v>107</v>
      </c>
    </row>
    <row r="5" spans="1:6" ht="15" customHeight="1" thickTop="1">
      <c r="A5" s="185"/>
      <c r="B5" s="186"/>
      <c r="C5" s="187"/>
      <c r="D5" s="188"/>
      <c r="E5" s="189"/>
      <c r="F5" s="185"/>
    </row>
    <row r="6" spans="1:6" s="196" customFormat="1" ht="21" thickBot="1">
      <c r="A6" s="190" t="s">
        <v>257</v>
      </c>
      <c r="B6" s="191"/>
      <c r="C6" s="192"/>
      <c r="D6" s="193"/>
      <c r="E6" s="194"/>
      <c r="F6" s="195"/>
    </row>
    <row r="7" spans="1:6" ht="18.75" thickBot="1">
      <c r="A7" s="197" t="s">
        <v>256</v>
      </c>
      <c r="B7" s="198"/>
      <c r="C7" s="199"/>
      <c r="D7" s="200"/>
      <c r="E7" s="201"/>
      <c r="F7" s="202"/>
    </row>
    <row r="8" spans="1:6" ht="15.75">
      <c r="A8" s="203" t="s">
        <v>255</v>
      </c>
      <c r="B8" s="204" t="s">
        <v>254</v>
      </c>
      <c r="C8" s="205">
        <v>4</v>
      </c>
      <c r="D8" s="206" t="s">
        <v>197</v>
      </c>
      <c r="E8" s="113">
        <v>0</v>
      </c>
      <c r="F8" s="207">
        <f aca="true" t="shared" si="0" ref="F8:F18">E8*C8</f>
        <v>0</v>
      </c>
    </row>
    <row r="9" spans="1:6" ht="15.75">
      <c r="A9" s="171" t="s">
        <v>253</v>
      </c>
      <c r="B9" s="172" t="s">
        <v>252</v>
      </c>
      <c r="C9" s="208">
        <v>4</v>
      </c>
      <c r="D9" s="209" t="s">
        <v>177</v>
      </c>
      <c r="E9" s="113">
        <v>0</v>
      </c>
      <c r="F9" s="210">
        <f t="shared" si="0"/>
        <v>0</v>
      </c>
    </row>
    <row r="10" spans="1:6" ht="15.75">
      <c r="A10" s="171" t="s">
        <v>251</v>
      </c>
      <c r="B10" s="172" t="s">
        <v>250</v>
      </c>
      <c r="C10" s="208">
        <v>12</v>
      </c>
      <c r="D10" s="209" t="s">
        <v>177</v>
      </c>
      <c r="E10" s="113">
        <v>0</v>
      </c>
      <c r="F10" s="210">
        <f t="shared" si="0"/>
        <v>0</v>
      </c>
    </row>
    <row r="11" spans="1:6" ht="15.75">
      <c r="A11" s="171" t="s">
        <v>249</v>
      </c>
      <c r="B11" s="172" t="s">
        <v>248</v>
      </c>
      <c r="C11" s="208">
        <v>1</v>
      </c>
      <c r="D11" s="209" t="s">
        <v>177</v>
      </c>
      <c r="E11" s="113">
        <v>0</v>
      </c>
      <c r="F11" s="210">
        <f t="shared" si="0"/>
        <v>0</v>
      </c>
    </row>
    <row r="12" spans="1:6" ht="15.75">
      <c r="A12" s="171" t="s">
        <v>247</v>
      </c>
      <c r="B12" s="172" t="s">
        <v>246</v>
      </c>
      <c r="C12" s="208">
        <v>1</v>
      </c>
      <c r="D12" s="209" t="s">
        <v>177</v>
      </c>
      <c r="E12" s="113">
        <v>0</v>
      </c>
      <c r="F12" s="210">
        <f t="shared" si="0"/>
        <v>0</v>
      </c>
    </row>
    <row r="13" spans="1:6" ht="15.75">
      <c r="A13" s="171" t="s">
        <v>245</v>
      </c>
      <c r="B13" s="172" t="s">
        <v>244</v>
      </c>
      <c r="C13" s="208">
        <v>1</v>
      </c>
      <c r="D13" s="209" t="s">
        <v>177</v>
      </c>
      <c r="E13" s="113">
        <v>0</v>
      </c>
      <c r="F13" s="210">
        <f t="shared" si="0"/>
        <v>0</v>
      </c>
    </row>
    <row r="14" spans="1:6" ht="15.75">
      <c r="A14" s="171" t="s">
        <v>243</v>
      </c>
      <c r="B14" s="172" t="s">
        <v>417</v>
      </c>
      <c r="C14" s="208">
        <v>1</v>
      </c>
      <c r="D14" s="209" t="s">
        <v>177</v>
      </c>
      <c r="E14" s="113">
        <v>0</v>
      </c>
      <c r="F14" s="210">
        <f t="shared" si="0"/>
        <v>0</v>
      </c>
    </row>
    <row r="15" spans="1:6" ht="15.75">
      <c r="A15" s="211" t="s">
        <v>242</v>
      </c>
      <c r="B15" s="212" t="s">
        <v>241</v>
      </c>
      <c r="C15" s="208">
        <v>1</v>
      </c>
      <c r="D15" s="209" t="s">
        <v>177</v>
      </c>
      <c r="E15" s="113">
        <v>0</v>
      </c>
      <c r="F15" s="210">
        <f t="shared" si="0"/>
        <v>0</v>
      </c>
    </row>
    <row r="16" spans="1:6" ht="15.75">
      <c r="A16" s="171" t="s">
        <v>240</v>
      </c>
      <c r="B16" s="172" t="s">
        <v>239</v>
      </c>
      <c r="C16" s="208">
        <v>2</v>
      </c>
      <c r="D16" s="209" t="s">
        <v>238</v>
      </c>
      <c r="E16" s="113">
        <v>0</v>
      </c>
      <c r="F16" s="210">
        <f t="shared" si="0"/>
        <v>0</v>
      </c>
    </row>
    <row r="17" spans="1:6" ht="15.75">
      <c r="A17" s="171" t="s">
        <v>237</v>
      </c>
      <c r="B17" s="172" t="s">
        <v>236</v>
      </c>
      <c r="C17" s="208">
        <v>1</v>
      </c>
      <c r="D17" s="209" t="s">
        <v>233</v>
      </c>
      <c r="E17" s="113">
        <v>0</v>
      </c>
      <c r="F17" s="210">
        <f t="shared" si="0"/>
        <v>0</v>
      </c>
    </row>
    <row r="18" spans="1:6" ht="15.75">
      <c r="A18" s="171" t="s">
        <v>235</v>
      </c>
      <c r="B18" s="172" t="s">
        <v>234</v>
      </c>
      <c r="C18" s="208">
        <v>1</v>
      </c>
      <c r="D18" s="209" t="s">
        <v>233</v>
      </c>
      <c r="E18" s="113">
        <v>0</v>
      </c>
      <c r="F18" s="210">
        <f t="shared" si="0"/>
        <v>0</v>
      </c>
    </row>
    <row r="19" spans="1:6" ht="15.75">
      <c r="A19" s="213" t="s">
        <v>232</v>
      </c>
      <c r="B19" s="214" t="s">
        <v>231</v>
      </c>
      <c r="C19" s="208"/>
      <c r="D19" s="209" t="s">
        <v>220</v>
      </c>
      <c r="E19" s="113"/>
      <c r="F19" s="210"/>
    </row>
    <row r="20" spans="1:6" ht="15.75">
      <c r="A20" s="215" t="s">
        <v>230</v>
      </c>
      <c r="B20" s="172" t="s">
        <v>229</v>
      </c>
      <c r="C20" s="208">
        <v>5</v>
      </c>
      <c r="D20" s="209"/>
      <c r="E20" s="113">
        <v>0</v>
      </c>
      <c r="F20" s="210">
        <f>E20*C20</f>
        <v>0</v>
      </c>
    </row>
    <row r="21" spans="1:6" ht="15.75">
      <c r="A21" s="215" t="s">
        <v>228</v>
      </c>
      <c r="B21" s="172" t="s">
        <v>227</v>
      </c>
      <c r="C21" s="208">
        <v>1</v>
      </c>
      <c r="D21" s="209"/>
      <c r="E21" s="113">
        <v>0</v>
      </c>
      <c r="F21" s="210">
        <f>E21*C21</f>
        <v>0</v>
      </c>
    </row>
    <row r="22" spans="1:6" ht="15.75">
      <c r="A22" s="215" t="s">
        <v>226</v>
      </c>
      <c r="B22" s="172" t="s">
        <v>225</v>
      </c>
      <c r="C22" s="208">
        <v>1</v>
      </c>
      <c r="D22" s="209"/>
      <c r="E22" s="113">
        <v>0</v>
      </c>
      <c r="F22" s="210">
        <f>E22*C22</f>
        <v>0</v>
      </c>
    </row>
    <row r="23" spans="1:6" ht="15.75">
      <c r="A23" s="215" t="s">
        <v>224</v>
      </c>
      <c r="B23" s="172" t="s">
        <v>223</v>
      </c>
      <c r="C23" s="208">
        <v>1</v>
      </c>
      <c r="D23" s="209"/>
      <c r="E23" s="113">
        <v>0</v>
      </c>
      <c r="F23" s="210">
        <f>E23*C23</f>
        <v>0</v>
      </c>
    </row>
    <row r="24" spans="1:6" ht="15.75">
      <c r="A24" s="213" t="s">
        <v>222</v>
      </c>
      <c r="B24" s="214" t="s">
        <v>221</v>
      </c>
      <c r="C24" s="208"/>
      <c r="D24" s="209" t="s">
        <v>220</v>
      </c>
      <c r="E24" s="113"/>
      <c r="F24" s="210"/>
    </row>
    <row r="25" spans="1:6" ht="15.75">
      <c r="A25" s="215" t="s">
        <v>219</v>
      </c>
      <c r="B25" s="172" t="s">
        <v>218</v>
      </c>
      <c r="C25" s="208">
        <v>1</v>
      </c>
      <c r="D25" s="209"/>
      <c r="E25" s="113">
        <v>0</v>
      </c>
      <c r="F25" s="210">
        <f aca="true" t="shared" si="1" ref="F25:F38">E25*C25</f>
        <v>0</v>
      </c>
    </row>
    <row r="26" spans="1:6" ht="15.75">
      <c r="A26" s="215" t="s">
        <v>217</v>
      </c>
      <c r="B26" s="172" t="s">
        <v>216</v>
      </c>
      <c r="C26" s="208">
        <v>1</v>
      </c>
      <c r="D26" s="209"/>
      <c r="E26" s="113">
        <v>0</v>
      </c>
      <c r="F26" s="210">
        <f t="shared" si="1"/>
        <v>0</v>
      </c>
    </row>
    <row r="27" spans="1:6" ht="15.75">
      <c r="A27" s="215" t="s">
        <v>215</v>
      </c>
      <c r="B27" s="172" t="s">
        <v>214</v>
      </c>
      <c r="C27" s="208">
        <v>1</v>
      </c>
      <c r="D27" s="209"/>
      <c r="E27" s="113">
        <v>0</v>
      </c>
      <c r="F27" s="210">
        <f t="shared" si="1"/>
        <v>0</v>
      </c>
    </row>
    <row r="28" spans="1:6" ht="15.75">
      <c r="A28" s="215" t="s">
        <v>213</v>
      </c>
      <c r="B28" s="172" t="s">
        <v>212</v>
      </c>
      <c r="C28" s="208">
        <v>1</v>
      </c>
      <c r="D28" s="209"/>
      <c r="E28" s="113">
        <v>0</v>
      </c>
      <c r="F28" s="210">
        <f t="shared" si="1"/>
        <v>0</v>
      </c>
    </row>
    <row r="29" spans="1:6" ht="15.75">
      <c r="A29" s="215" t="s">
        <v>211</v>
      </c>
      <c r="B29" s="172" t="s">
        <v>210</v>
      </c>
      <c r="C29" s="208">
        <v>1</v>
      </c>
      <c r="D29" s="209"/>
      <c r="E29" s="113">
        <v>0</v>
      </c>
      <c r="F29" s="210">
        <f t="shared" si="1"/>
        <v>0</v>
      </c>
    </row>
    <row r="30" spans="1:6" ht="15.75">
      <c r="A30" s="215" t="s">
        <v>209</v>
      </c>
      <c r="B30" s="172" t="s">
        <v>208</v>
      </c>
      <c r="C30" s="208">
        <v>1</v>
      </c>
      <c r="D30" s="209"/>
      <c r="E30" s="113">
        <v>0</v>
      </c>
      <c r="F30" s="210">
        <f t="shared" si="1"/>
        <v>0</v>
      </c>
    </row>
    <row r="31" spans="1:6" ht="15.75">
      <c r="A31" s="215" t="s">
        <v>207</v>
      </c>
      <c r="B31" s="172" t="s">
        <v>206</v>
      </c>
      <c r="C31" s="208">
        <v>4</v>
      </c>
      <c r="D31" s="209"/>
      <c r="E31" s="113">
        <v>0</v>
      </c>
      <c r="F31" s="210">
        <f t="shared" si="1"/>
        <v>0</v>
      </c>
    </row>
    <row r="32" spans="1:6" ht="15.75">
      <c r="A32" s="215" t="s">
        <v>205</v>
      </c>
      <c r="B32" s="172" t="s">
        <v>204</v>
      </c>
      <c r="C32" s="208">
        <v>1</v>
      </c>
      <c r="D32" s="209"/>
      <c r="E32" s="113">
        <v>0</v>
      </c>
      <c r="F32" s="210">
        <f t="shared" si="1"/>
        <v>0</v>
      </c>
    </row>
    <row r="33" spans="1:6" ht="15.75">
      <c r="A33" s="215" t="s">
        <v>203</v>
      </c>
      <c r="B33" s="172" t="s">
        <v>202</v>
      </c>
      <c r="C33" s="208">
        <v>1</v>
      </c>
      <c r="D33" s="209"/>
      <c r="E33" s="113">
        <v>0</v>
      </c>
      <c r="F33" s="210">
        <f t="shared" si="1"/>
        <v>0</v>
      </c>
    </row>
    <row r="34" spans="1:6" ht="15.75">
      <c r="A34" s="171" t="s">
        <v>201</v>
      </c>
      <c r="B34" s="172" t="s">
        <v>200</v>
      </c>
      <c r="C34" s="208">
        <v>1</v>
      </c>
      <c r="D34" s="209" t="s">
        <v>189</v>
      </c>
      <c r="E34" s="113">
        <v>0</v>
      </c>
      <c r="F34" s="210">
        <f t="shared" si="1"/>
        <v>0</v>
      </c>
    </row>
    <row r="35" spans="1:6" ht="15.75">
      <c r="A35" s="171" t="s">
        <v>199</v>
      </c>
      <c r="B35" s="216" t="s">
        <v>198</v>
      </c>
      <c r="C35" s="208">
        <v>1</v>
      </c>
      <c r="D35" s="209" t="s">
        <v>197</v>
      </c>
      <c r="E35" s="113">
        <v>0</v>
      </c>
      <c r="F35" s="210">
        <f t="shared" si="1"/>
        <v>0</v>
      </c>
    </row>
    <row r="36" spans="1:6" ht="15.75">
      <c r="A36" s="171" t="s">
        <v>196</v>
      </c>
      <c r="B36" s="172" t="s">
        <v>195</v>
      </c>
      <c r="C36" s="208">
        <v>1</v>
      </c>
      <c r="D36" s="209" t="s">
        <v>177</v>
      </c>
      <c r="E36" s="113">
        <v>0</v>
      </c>
      <c r="F36" s="210">
        <f t="shared" si="1"/>
        <v>0</v>
      </c>
    </row>
    <row r="37" spans="1:6" ht="15.75">
      <c r="A37" s="217" t="s">
        <v>193</v>
      </c>
      <c r="B37" s="218" t="s">
        <v>192</v>
      </c>
      <c r="C37" s="219">
        <v>2</v>
      </c>
      <c r="D37" s="220" t="s">
        <v>189</v>
      </c>
      <c r="E37" s="113">
        <v>0</v>
      </c>
      <c r="F37" s="221">
        <f t="shared" si="1"/>
        <v>0</v>
      </c>
    </row>
    <row r="38" spans="1:6" ht="18.75" thickBot="1">
      <c r="A38" s="222" t="s">
        <v>191</v>
      </c>
      <c r="B38" s="223" t="s">
        <v>190</v>
      </c>
      <c r="C38" s="224">
        <v>1</v>
      </c>
      <c r="D38" s="225" t="s">
        <v>189</v>
      </c>
      <c r="E38" s="113">
        <v>0</v>
      </c>
      <c r="F38" s="226">
        <f t="shared" si="1"/>
        <v>0</v>
      </c>
    </row>
    <row r="39" spans="1:6" ht="18.75" thickBot="1">
      <c r="A39" s="202" t="s">
        <v>188</v>
      </c>
      <c r="B39" s="227"/>
      <c r="C39" s="228"/>
      <c r="D39" s="229"/>
      <c r="E39" s="261"/>
      <c r="F39" s="201"/>
    </row>
    <row r="40" spans="1:6" ht="15.75">
      <c r="A40" s="230" t="s">
        <v>187</v>
      </c>
      <c r="B40" s="231" t="s">
        <v>186</v>
      </c>
      <c r="C40" s="232">
        <v>12</v>
      </c>
      <c r="D40" s="233" t="s">
        <v>177</v>
      </c>
      <c r="E40" s="113">
        <v>0</v>
      </c>
      <c r="F40" s="207">
        <f aca="true" t="shared" si="2" ref="F40:F45">E40*C40</f>
        <v>0</v>
      </c>
    </row>
    <row r="41" spans="1:6" ht="15.75">
      <c r="A41" s="171" t="s">
        <v>185</v>
      </c>
      <c r="B41" s="172" t="s">
        <v>184</v>
      </c>
      <c r="C41" s="208">
        <v>1</v>
      </c>
      <c r="D41" s="209" t="s">
        <v>177</v>
      </c>
      <c r="E41" s="114">
        <v>0</v>
      </c>
      <c r="F41" s="210">
        <f t="shared" si="2"/>
        <v>0</v>
      </c>
    </row>
    <row r="42" spans="1:6" ht="15.75">
      <c r="A42" s="171" t="s">
        <v>183</v>
      </c>
      <c r="B42" s="172" t="s">
        <v>182</v>
      </c>
      <c r="C42" s="208">
        <v>1</v>
      </c>
      <c r="D42" s="209" t="s">
        <v>174</v>
      </c>
      <c r="E42" s="114">
        <v>0</v>
      </c>
      <c r="F42" s="210">
        <f t="shared" si="2"/>
        <v>0</v>
      </c>
    </row>
    <row r="43" spans="1:6" ht="15.75">
      <c r="A43" s="171" t="s">
        <v>181</v>
      </c>
      <c r="B43" s="172" t="s">
        <v>180</v>
      </c>
      <c r="C43" s="208">
        <v>1</v>
      </c>
      <c r="D43" s="209" t="s">
        <v>174</v>
      </c>
      <c r="E43" s="114">
        <v>0</v>
      </c>
      <c r="F43" s="210">
        <f t="shared" si="2"/>
        <v>0</v>
      </c>
    </row>
    <row r="44" spans="1:6" ht="15.75">
      <c r="A44" s="171" t="s">
        <v>179</v>
      </c>
      <c r="B44" s="172" t="s">
        <v>178</v>
      </c>
      <c r="C44" s="208">
        <v>1</v>
      </c>
      <c r="D44" s="209" t="s">
        <v>177</v>
      </c>
      <c r="E44" s="114">
        <v>0</v>
      </c>
      <c r="F44" s="210">
        <f t="shared" si="2"/>
        <v>0</v>
      </c>
    </row>
    <row r="45" spans="1:6" ht="18.75" thickBot="1">
      <c r="A45" s="230" t="s">
        <v>176</v>
      </c>
      <c r="B45" s="231" t="s">
        <v>175</v>
      </c>
      <c r="C45" s="232">
        <v>1</v>
      </c>
      <c r="D45" s="233" t="s">
        <v>174</v>
      </c>
      <c r="E45" s="115">
        <v>0</v>
      </c>
      <c r="F45" s="234">
        <f t="shared" si="2"/>
        <v>0</v>
      </c>
    </row>
    <row r="46" spans="1:6" ht="18.75" thickBot="1">
      <c r="A46" s="202" t="s">
        <v>465</v>
      </c>
      <c r="B46" s="227"/>
      <c r="C46" s="228"/>
      <c r="D46" s="229"/>
      <c r="E46" s="261"/>
      <c r="F46" s="201"/>
    </row>
    <row r="47" spans="1:6" ht="15.75">
      <c r="A47" s="235" t="s">
        <v>31</v>
      </c>
      <c r="B47" s="236" t="s">
        <v>459</v>
      </c>
      <c r="C47" s="237">
        <v>5</v>
      </c>
      <c r="D47" s="238" t="s">
        <v>460</v>
      </c>
      <c r="E47" s="262">
        <v>0</v>
      </c>
      <c r="F47" s="207">
        <f aca="true" t="shared" si="3" ref="F47:F51">E47*C47</f>
        <v>0</v>
      </c>
    </row>
    <row r="48" spans="1:6" ht="15.75">
      <c r="A48" s="239" t="s">
        <v>66</v>
      </c>
      <c r="B48" s="240" t="s">
        <v>461</v>
      </c>
      <c r="C48" s="241">
        <v>1</v>
      </c>
      <c r="D48" s="242" t="s">
        <v>462</v>
      </c>
      <c r="E48" s="263">
        <v>0</v>
      </c>
      <c r="F48" s="207">
        <f t="shared" si="3"/>
        <v>0</v>
      </c>
    </row>
    <row r="49" spans="1:6" ht="15.75">
      <c r="A49" s="239" t="s">
        <v>67</v>
      </c>
      <c r="B49" s="240" t="s">
        <v>89</v>
      </c>
      <c r="C49" s="241">
        <v>4</v>
      </c>
      <c r="D49" s="242" t="s">
        <v>463</v>
      </c>
      <c r="E49" s="263">
        <v>0</v>
      </c>
      <c r="F49" s="207">
        <f t="shared" si="3"/>
        <v>0</v>
      </c>
    </row>
    <row r="50" spans="1:6" ht="15.75">
      <c r="A50" s="239" t="s">
        <v>68</v>
      </c>
      <c r="B50" s="240" t="s">
        <v>464</v>
      </c>
      <c r="C50" s="241">
        <v>1</v>
      </c>
      <c r="D50" s="242" t="s">
        <v>462</v>
      </c>
      <c r="E50" s="263">
        <v>0</v>
      </c>
      <c r="F50" s="207">
        <f t="shared" si="3"/>
        <v>0</v>
      </c>
    </row>
    <row r="51" spans="1:6" ht="18.75" thickBot="1">
      <c r="A51" s="239" t="s">
        <v>69</v>
      </c>
      <c r="B51" s="240" t="s">
        <v>90</v>
      </c>
      <c r="C51" s="241">
        <v>1</v>
      </c>
      <c r="D51" s="242" t="s">
        <v>462</v>
      </c>
      <c r="E51" s="263">
        <v>0</v>
      </c>
      <c r="F51" s="207">
        <f t="shared" si="3"/>
        <v>0</v>
      </c>
    </row>
    <row r="52" spans="1:6" s="35" customFormat="1" ht="18.75" thickBot="1">
      <c r="A52" s="54" t="s">
        <v>37</v>
      </c>
      <c r="B52" s="55"/>
      <c r="C52" s="56"/>
      <c r="D52" s="57"/>
      <c r="E52" s="167"/>
      <c r="F52" s="89"/>
    </row>
    <row r="53" spans="1:6" s="35" customFormat="1" ht="15.75">
      <c r="A53" s="66" t="s">
        <v>32</v>
      </c>
      <c r="B53" s="65" t="s">
        <v>454</v>
      </c>
      <c r="C53" s="67">
        <v>1</v>
      </c>
      <c r="D53" s="68" t="s">
        <v>455</v>
      </c>
      <c r="E53" s="111">
        <v>0</v>
      </c>
      <c r="F53" s="69">
        <f>E53*C53</f>
        <v>0</v>
      </c>
    </row>
    <row r="54" spans="1:6" s="35" customFormat="1" ht="15.75">
      <c r="A54" s="76" t="s">
        <v>33</v>
      </c>
      <c r="B54" s="75" t="s">
        <v>140</v>
      </c>
      <c r="C54" s="77">
        <v>1</v>
      </c>
      <c r="D54" s="78" t="s">
        <v>456</v>
      </c>
      <c r="E54" s="112">
        <v>0</v>
      </c>
      <c r="F54" s="79">
        <f>E54*C54</f>
        <v>0</v>
      </c>
    </row>
    <row r="55" spans="1:6" s="35" customFormat="1" ht="15.75">
      <c r="A55" s="76" t="s">
        <v>34</v>
      </c>
      <c r="B55" s="75" t="s">
        <v>141</v>
      </c>
      <c r="C55" s="77">
        <v>1</v>
      </c>
      <c r="D55" s="78" t="s">
        <v>456</v>
      </c>
      <c r="E55" s="112">
        <v>0</v>
      </c>
      <c r="F55" s="79">
        <f>E55*C55</f>
        <v>0</v>
      </c>
    </row>
    <row r="56" spans="1:6" s="35" customFormat="1" ht="15.75">
      <c r="A56" s="76" t="s">
        <v>35</v>
      </c>
      <c r="B56" s="75" t="s">
        <v>466</v>
      </c>
      <c r="C56" s="77">
        <v>9</v>
      </c>
      <c r="D56" s="78" t="s">
        <v>457</v>
      </c>
      <c r="E56" s="112">
        <v>0</v>
      </c>
      <c r="F56" s="79">
        <f>E56*C56</f>
        <v>0</v>
      </c>
    </row>
    <row r="57" spans="1:6" s="35" customFormat="1" ht="18.75" thickBot="1">
      <c r="A57" s="37"/>
      <c r="B57" s="96"/>
      <c r="C57" s="97"/>
      <c r="D57" s="98"/>
      <c r="E57" s="37"/>
      <c r="F57" s="37"/>
    </row>
    <row r="58" spans="1:6" ht="21" thickBot="1">
      <c r="A58" s="243"/>
      <c r="B58" s="244" t="s">
        <v>445</v>
      </c>
      <c r="C58" s="245"/>
      <c r="D58" s="246"/>
      <c r="E58" s="247"/>
      <c r="F58" s="248">
        <f>SUM(F8:F57)</f>
        <v>0</v>
      </c>
    </row>
    <row r="59" spans="1:6" ht="15.75">
      <c r="A59" s="249"/>
      <c r="B59" s="250"/>
      <c r="C59" s="251"/>
      <c r="D59" s="252"/>
      <c r="E59" s="253"/>
      <c r="F59" s="253"/>
    </row>
    <row r="60" spans="1:4" s="37" customFormat="1" ht="20.25">
      <c r="A60" s="315" t="s">
        <v>452</v>
      </c>
      <c r="B60" s="315"/>
      <c r="C60" s="97"/>
      <c r="D60" s="98"/>
    </row>
    <row r="61" spans="1:6" ht="15.75">
      <c r="A61" s="253" t="s">
        <v>194</v>
      </c>
      <c r="B61" s="254" t="s">
        <v>458</v>
      </c>
      <c r="C61" s="255"/>
      <c r="D61" s="256"/>
      <c r="E61" s="257"/>
      <c r="F61" s="257"/>
    </row>
  </sheetData>
  <sheetProtection password="E2A1" sheet="1" objects="1" scenarios="1"/>
  <mergeCells count="1">
    <mergeCell ref="A60:B60"/>
  </mergeCells>
  <printOptions horizontalCentered="1"/>
  <pageMargins left="0.39000000000000007" right="0.39000000000000007" top="1.18" bottom="0.59" header="0.5" footer="0.5"/>
  <pageSetup fitToHeight="1" fitToWidth="1" horizontalDpi="600" verticalDpi="600" orientation="landscape" paperSize="9" scale="47" r:id="rId1"/>
  <headerFooter>
    <oddHeader>&amp;C&amp;"Arial Narrow,Obyčejné"&amp;K000000INTERIÉR D&amp;"Lucida Grande,Obyčejné"ĚTSKÉ SKUPINY v budově č. 47&amp;"Arial Narrow,Obyčejné"
P&amp;"Lucida Grande,Obyčejné"ř&amp;"Arial Narrow,Obyčejné"F UP Olomouc - Holice&amp;R&amp;"Calibri,Obyčejné"&amp;K000000&amp;P</oddHeader>
    <oddFooter>&amp;L&amp;"Calibri,Regular"&amp;K00000028.1.2018&amp;C&amp;"Calibri,Regular"&amp;K000000Vypracoval: Ing.arch.akad.arch. Ondřej Svoboda&amp;R&amp;"Calibri,Regular"&amp;K000000revize č. 2 z 12.2.2018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SVOBODA</dc:creator>
  <cp:keywords/>
  <dc:description/>
  <cp:lastModifiedBy>Ing. Michal Karták</cp:lastModifiedBy>
  <cp:lastPrinted>2018-08-14T08:34:25Z</cp:lastPrinted>
  <dcterms:created xsi:type="dcterms:W3CDTF">2017-11-17T15:58:24Z</dcterms:created>
  <dcterms:modified xsi:type="dcterms:W3CDTF">2018-09-19T13:10:03Z</dcterms:modified>
  <cp:category/>
  <cp:version/>
  <cp:contentType/>
  <cp:contentStatus/>
</cp:coreProperties>
</file>