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2150" windowHeight="13800" tabRatio="500" activeTab="1"/>
  </bookViews>
  <sheets>
    <sheet name="Celková rekapitulace" sheetId="4" r:id="rId1"/>
    <sheet name="budova č. 53" sheetId="1" r:id="rId2"/>
    <sheet name="energocentrum" sheetId="2" r:id="rId3"/>
  </sheets>
  <externalReferences>
    <externalReference r:id="rId6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1">'budova č. 53'!$E$44</definedName>
    <definedName name="_xlnm.Print_Area" localSheetId="0">'Celková rekapitulace'!$A$1:$D$15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int_Area_0" localSheetId="1">'budova č. 53'!$E$44</definedName>
    <definedName name="Print_Area_0_0" localSheetId="1">'budova č. 53'!$E$44</definedName>
    <definedName name="Print_Area_0_0_0" localSheetId="1">'budova č. 53'!$E$44</definedName>
    <definedName name="Print_Area_0_0_0_0" localSheetId="1">'budova č. 53'!$E$44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45621"/>
  <extLst/>
</workbook>
</file>

<file path=xl/sharedStrings.xml><?xml version="1.0" encoding="utf-8"?>
<sst xmlns="http://schemas.openxmlformats.org/spreadsheetml/2006/main" count="253" uniqueCount="158">
  <si>
    <t>PROJEKT INTERIÉRŮ budovy č. 53 PřF UP Olomouc</t>
  </si>
  <si>
    <t>ozn.</t>
  </si>
  <si>
    <t>název</t>
  </si>
  <si>
    <t>rozměr (š x v x h)</t>
  </si>
  <si>
    <t>počet ks</t>
  </si>
  <si>
    <t>umístění</t>
  </si>
  <si>
    <t>cena ks bez DPH</t>
  </si>
  <si>
    <t>Cena / položka celkem bez DPH</t>
  </si>
  <si>
    <t>TECHNICKÉ STANDARDY – NÁBYTEK</t>
  </si>
  <si>
    <t>PRACOVNÍ STŮL</t>
  </si>
  <si>
    <t>900X1400X750</t>
  </si>
  <si>
    <t>1.43</t>
  </si>
  <si>
    <t>SKŘÍŇKA ZÁVĚSNÁ UZAVÍRATELNÁ, POLICOVÁ</t>
  </si>
  <si>
    <t>900X1000X400</t>
  </si>
  <si>
    <t>1.40</t>
  </si>
  <si>
    <t>VĚŠÁKOVÁ STĚNA</t>
  </si>
  <si>
    <t>1600X2020X18</t>
  </si>
  <si>
    <t>LAB. STŮL SE SKŘÍŇKAMI A ZÁSUVKAMI (SESTAVA)</t>
  </si>
  <si>
    <t>3800X900X800</t>
  </si>
  <si>
    <t>VĚŠÁKOVÁ STĚNA SE SEDÁKEM</t>
  </si>
  <si>
    <t>1475X2020X468</t>
  </si>
  <si>
    <t>1.33,1.37</t>
  </si>
  <si>
    <t>TECHNICKÉ STANDARDY – VYBAVENÍ</t>
  </si>
  <si>
    <t>ŽIDLE STOHOVATELNÁ</t>
  </si>
  <si>
    <t>450X450X850</t>
  </si>
  <si>
    <t>PŘÍSTAVNÝ POLICOVÝ NEREZ REGÁL</t>
  </si>
  <si>
    <t>1650X2100X500</t>
  </si>
  <si>
    <t>1.41</t>
  </si>
  <si>
    <t>LABORATORNÍ POLOHOVATELNÁ ŽIDLE</t>
  </si>
  <si>
    <t>400X450X450</t>
  </si>
  <si>
    <t>ODPADKOVÝ UZAVÍRATELNÝ NÁŠLAPNÝ</t>
  </si>
  <si>
    <t>OBJEM CCA 25L</t>
  </si>
  <si>
    <t>1.43,0.02,0.03,0.04</t>
  </si>
  <si>
    <t>PLECHOVÁ ŠATNÍ SKŘÍŇ S LAVICÍ (SET 3KS)</t>
  </si>
  <si>
    <t>900X2100X500</t>
  </si>
  <si>
    <t>1.31</t>
  </si>
  <si>
    <t>CHLADNIČKA LABORATORNÍ</t>
  </si>
  <si>
    <t>600X1900X600</t>
  </si>
  <si>
    <t>NEREZOVÝ DŘEZ S ODKAPÁVAČEM</t>
  </si>
  <si>
    <t>700X180X500</t>
  </si>
  <si>
    <t>NEREZOVÉ UMYVADLO</t>
  </si>
  <si>
    <t>600X185X500</t>
  </si>
  <si>
    <t>DÁVKOVAČ TEKUTÉHO MÝDLA</t>
  </si>
  <si>
    <t>200X150X100</t>
  </si>
  <si>
    <t>1.34, 1.36, 1.43, 1.42, 1.39, 1.38 ,0.01</t>
  </si>
  <si>
    <t>ZÁSOBNÍK NA PAPÍROVÉ RUČNÍKY</t>
  </si>
  <si>
    <t>300X350X120</t>
  </si>
  <si>
    <t>1.34, 1.36, 1.42, 1.39, 1.38,0.01</t>
  </si>
  <si>
    <t>ZÁSOBNÍK TOALETNÍHO PAPÍRU</t>
  </si>
  <si>
    <t>280X280X120</t>
  </si>
  <si>
    <t>1.35, 1.42, 1.39</t>
  </si>
  <si>
    <t>ODPADKOVÝ KOŠ ZÁVĚSNÝ</t>
  </si>
  <si>
    <t>400X450X180</t>
  </si>
  <si>
    <t>ZÁSOBNÍK HYGIENYCKÝCH SÁČKŮ</t>
  </si>
  <si>
    <t>100X200X30</t>
  </si>
  <si>
    <t>1.42, 1.39</t>
  </si>
  <si>
    <t>ODPADKOVÝ KOŠ NÁŠLAPNÝ</t>
  </si>
  <si>
    <t>OBJEM CCA 5L</t>
  </si>
  <si>
    <t>HÁČEK JEDNODUCHÝ</t>
  </si>
  <si>
    <t>50X20X50</t>
  </si>
  <si>
    <t>1.34, 1.35, 1.42, 1.39, 1.38</t>
  </si>
  <si>
    <t>WC ŠTĚTKA</t>
  </si>
  <si>
    <t>100X400X100</t>
  </si>
  <si>
    <t>SPRCHOVÝ ZÁVĚS</t>
  </si>
  <si>
    <t>1200X2000</t>
  </si>
  <si>
    <t>1.34, 1.38</t>
  </si>
  <si>
    <t>ÚKLIDOVÝ VOZÍK</t>
  </si>
  <si>
    <t>400X950X1050</t>
  </si>
  <si>
    <t>BATERIE STOJÁNKOVÁ OTOČNÁ</t>
  </si>
  <si>
    <t>100X250X200</t>
  </si>
  <si>
    <t>NÁSTĚNNÁ LÉKÁRNIČKA</t>
  </si>
  <si>
    <t>350X350X100</t>
  </si>
  <si>
    <t>1.43, 0.02</t>
  </si>
  <si>
    <t>400-P</t>
  </si>
  <si>
    <t>VYBAVENÍ PEDOLOGIE-SOUČÁSTÍ SAMOSTATNÉHO PROJEKTU VYBAVENÍ PEDOLOGICKÉ LABORATOŘE</t>
  </si>
  <si>
    <t>SOUPIS PRVKŮ – INFORMAČNÍ SYSTÉM VNITŘNÍ</t>
  </si>
  <si>
    <t>IS-102</t>
  </si>
  <si>
    <t>TROJTABULE INFORMAČNÍ S NAVIGACÍ PATROVÁ (SET 3KS)</t>
  </si>
  <si>
    <t>500X500</t>
  </si>
  <si>
    <t>IS-103</t>
  </si>
  <si>
    <t>TABULKA DVEŘNÍ INFORMAČNÍ</t>
  </si>
  <si>
    <t>210X300</t>
  </si>
  <si>
    <t>1.31, 1.32, 0.01</t>
  </si>
  <si>
    <t>IS-104</t>
  </si>
  <si>
    <t>TABULKA DVEŘNÍ ORIENTAČNÍ ČI PIKTOGRAM</t>
  </si>
  <si>
    <t>210X210</t>
  </si>
  <si>
    <t>1.32, 1.31, 0.01</t>
  </si>
  <si>
    <t>bez DPH</t>
  </si>
  <si>
    <t>CELKEM INTERIÉROVÉ VYBAVENÍ + NÁBYTEK BUDOVY ČÍSLO 53</t>
  </si>
  <si>
    <t>CELKEM INTERIÉROVÉ VYBAVENÍ + NÁBYTEK BUDOVY ENERGOCENTRA</t>
  </si>
  <si>
    <t>D.02</t>
  </si>
  <si>
    <t>D.01</t>
  </si>
  <si>
    <t>D,05</t>
  </si>
  <si>
    <t>D.05</t>
  </si>
  <si>
    <t>100X200X200</t>
  </si>
  <si>
    <t>BATERIE OTOČNÁ STOJÁNKOVÁ</t>
  </si>
  <si>
    <t>D.07</t>
  </si>
  <si>
    <t xml:space="preserve">HÁČEK JEDNODUCHÝ </t>
  </si>
  <si>
    <t>ODPADKOVÝ´KOŠ NÁŠLAPNÝ</t>
  </si>
  <si>
    <t>ODPADKOVÝ KOŠ, ZÁVĚSNÝ</t>
  </si>
  <si>
    <t>600X850X600</t>
  </si>
  <si>
    <t>VESTAVNÁ CHLADNIČKA</t>
  </si>
  <si>
    <t>550X300X350</t>
  </si>
  <si>
    <t>VESTAVNÁ MIKROVLNNÁ TROUBA</t>
  </si>
  <si>
    <t>2000X350X20</t>
  </si>
  <si>
    <t>STOLNÍ CLONÍCÍ PŘEPÁŽKA</t>
  </si>
  <si>
    <t>D.03</t>
  </si>
  <si>
    <t>5800X2700X600</t>
  </si>
  <si>
    <t>PŘÍSTAVNÝ POLICOVÝ KOVOVÝ REGÁL</t>
  </si>
  <si>
    <t>407C</t>
  </si>
  <si>
    <t>5800X2700X500</t>
  </si>
  <si>
    <t>407B</t>
  </si>
  <si>
    <t>D.06</t>
  </si>
  <si>
    <t>2750X2700X800</t>
  </si>
  <si>
    <t>407A</t>
  </si>
  <si>
    <t>1200X900X50</t>
  </si>
  <si>
    <t>NÁSTĚNNÁ POPIS. A MAGNET. TABULE</t>
  </si>
  <si>
    <t>400X600X20</t>
  </si>
  <si>
    <t>NÁSTĚNNÝ MODUL. SYSTÉM PRO UCHYCENÍ NÁŘADÍ</t>
  </si>
  <si>
    <t>450X450X1000</t>
  </si>
  <si>
    <t>KANCELÁŘSKÁ ŽIDLE</t>
  </si>
  <si>
    <t>KOMPAKTNÍ KANCELÁŘSKÁ ŽIDLE</t>
  </si>
  <si>
    <t>1800X700X900</t>
  </si>
  <si>
    <t>2-MÍSTNÁ POHOVKA</t>
  </si>
  <si>
    <t>2600X2100X600</t>
  </si>
  <si>
    <t>SESTAVA KUCHYŇSKÉ LINKY</t>
  </si>
  <si>
    <t>1600X2100X468</t>
  </si>
  <si>
    <t>ŠATNÍ SKŘÍŇOVÁ SESTAVA</t>
  </si>
  <si>
    <t>D.08</t>
  </si>
  <si>
    <t>2350X600X300</t>
  </si>
  <si>
    <t>ZÁVĚSNÁ POLICOVÁ SKŘÍŇKA OTEVŘENÁ</t>
  </si>
  <si>
    <t>650X650X600</t>
  </si>
  <si>
    <t>ZÁSUVKOVÝ KONTEJNER</t>
  </si>
  <si>
    <t>450X650X600</t>
  </si>
  <si>
    <t>4000X430X350</t>
  </si>
  <si>
    <t>SESTAVA HORNÍCH SKŘÍNĚK</t>
  </si>
  <si>
    <t>2000X750X800</t>
  </si>
  <si>
    <t>2000X750X900</t>
  </si>
  <si>
    <t>cena celkem/položka bez DPH</t>
  </si>
  <si>
    <t>PROJEKT INTERIÉRŮ budovy Energocentra PřF UP Olomouc</t>
  </si>
  <si>
    <t>Celková rekapitulace Ceny za dílo (bez DPH) po jednotlivých finančních zdrojích a částech Díla</t>
  </si>
  <si>
    <t>jednotlivé části Díla</t>
  </si>
  <si>
    <t>Část Díla I</t>
  </si>
  <si>
    <t>Část Díla II</t>
  </si>
  <si>
    <t>(peněžní prostředky dotace)</t>
  </si>
  <si>
    <t>(vlastní peněžní prostředky)</t>
  </si>
  <si>
    <t>poznámka:</t>
  </si>
  <si>
    <r>
      <t xml:space="preserve">CELKEM CENA ZA DÍLO </t>
    </r>
    <r>
      <rPr>
        <b/>
        <sz val="10"/>
        <color indexed="8"/>
        <rFont val="Calibri"/>
        <family val="2"/>
      </rPr>
      <t>(BEZ DPH)</t>
    </r>
  </si>
  <si>
    <t>Název zakázky: PřF UP - Dodávka interiérového vybavení pro budovu č. 53 a energocentrum – Olomouc Holice</t>
  </si>
  <si>
    <r>
      <rPr>
        <b/>
        <sz val="11"/>
        <color theme="1"/>
        <rFont val="Calibri"/>
        <family val="2"/>
        <scheme val="minor"/>
      </rPr>
      <t>Stavba 1</t>
    </r>
    <r>
      <rPr>
        <sz val="11"/>
        <color theme="1"/>
        <rFont val="Calibri"/>
        <family val="2"/>
        <scheme val="minor"/>
      </rPr>
      <t xml:space="preserve"> je „Dobudování a modernizace infrastruktury pro praktickou výuku na PřF UP, Olomouc – Holice“</t>
    </r>
  </si>
  <si>
    <r>
      <rPr>
        <b/>
        <sz val="11"/>
        <color theme="1"/>
        <rFont val="Calibri"/>
        <family val="2"/>
        <scheme val="minor"/>
      </rPr>
      <t>Stavba 2</t>
    </r>
    <r>
      <rPr>
        <sz val="11"/>
        <color theme="1"/>
        <rFont val="Calibri"/>
        <family val="2"/>
        <scheme val="minor"/>
      </rPr>
      <t xml:space="preserve"> je „Dostavba a stavební úpravy budovy energocentra v Olomouci – Holici“</t>
    </r>
  </si>
  <si>
    <t>Dodávka interiérového vybavení pro Stavbu 1, oddíl budova č.53</t>
  </si>
  <si>
    <t>Dodávka interiérového vybavení pro Stavbu 2, oddíl energocentrum</t>
  </si>
  <si>
    <t>SOUPIS PRVKŮ</t>
  </si>
  <si>
    <t>ČÁSTI CENY ZA DÍLO PRO JEDNOTLIVÉ ČÁSTI DÍLA</t>
  </si>
  <si>
    <t>pozn:</t>
  </si>
  <si>
    <t>veškeré ceny dodávky interiérového vybavení  jsou uvedeny u jednotlivých prvků včetně nákladů na montáž, dopravu a ostatních související nákladů -zejména montáž na místě, doprava, úklid, likvidace odpadů, zpracování výrobní dokumentace a dokumentace skutečného provedení Díla a ostatní náklady dle SOD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</si>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</sst>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&quot; Kč&quot;"/>
    <numFmt numFmtId="165" formatCode="#,##0.00\ &quot;Kč&quot;"/>
  </numFmts>
  <fonts count="21">
    <font>
      <sz val="12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rgb="FF000000"/>
      <name val="Arial Narrow Bold"/>
      <family val="2"/>
    </font>
    <font>
      <sz val="14"/>
      <color rgb="FF000000"/>
      <name val="Arial Narrow"/>
      <family val="2"/>
    </font>
    <font>
      <sz val="14"/>
      <color rgb="FF000000"/>
      <name val="Arial Narrow Bold"/>
      <family val="2"/>
    </font>
    <font>
      <sz val="14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b/>
      <sz val="12"/>
      <color theme="1"/>
      <name val="Calibri"/>
      <family val="2"/>
      <scheme val="minor"/>
    </font>
    <font>
      <sz val="8"/>
      <name val="Trebuchet MS"/>
      <family val="2"/>
    </font>
    <font>
      <b/>
      <sz val="1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b/>
      <i/>
      <sz val="9"/>
      <name val="Calibri"/>
      <family val="2"/>
    </font>
    <font>
      <b/>
      <sz val="14"/>
      <color rgb="FF000000"/>
      <name val="Arial Narrow"/>
      <family val="2"/>
    </font>
    <font>
      <b/>
      <sz val="1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</cellStyleXfs>
  <cellXfs count="12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right"/>
    </xf>
    <xf numFmtId="0" fontId="4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/>
    <xf numFmtId="0" fontId="4" fillId="0" borderId="4" xfId="0" applyFont="1" applyBorder="1"/>
    <xf numFmtId="0" fontId="5" fillId="2" borderId="5" xfId="0" applyFont="1" applyFill="1" applyBorder="1"/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/>
    </xf>
    <xf numFmtId="49" fontId="5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49" fontId="4" fillId="0" borderId="6" xfId="0" applyNumberFormat="1" applyFont="1" applyBorder="1"/>
    <xf numFmtId="164" fontId="4" fillId="0" borderId="6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49" fontId="4" fillId="0" borderId="7" xfId="0" applyNumberFormat="1" applyFont="1" applyBorder="1"/>
    <xf numFmtId="164" fontId="4" fillId="0" borderId="7" xfId="0" applyNumberFormat="1" applyFont="1" applyBorder="1"/>
    <xf numFmtId="0" fontId="3" fillId="2" borderId="8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49" fontId="3" fillId="2" borderId="5" xfId="0" applyNumberFormat="1" applyFont="1" applyFill="1" applyBorder="1"/>
    <xf numFmtId="164" fontId="3" fillId="2" borderId="5" xfId="0" applyNumberFormat="1" applyFont="1" applyFill="1" applyBorder="1"/>
    <xf numFmtId="164" fontId="3" fillId="2" borderId="9" xfId="0" applyNumberFormat="1" applyFont="1" applyFill="1" applyBorder="1"/>
    <xf numFmtId="0" fontId="3" fillId="2" borderId="0" xfId="0" applyFont="1" applyFill="1" applyProtection="1">
      <protection/>
    </xf>
    <xf numFmtId="0" fontId="3" fillId="2" borderId="0" xfId="0" applyFont="1" applyFill="1" applyAlignment="1" applyProtection="1">
      <alignment wrapText="1"/>
      <protection/>
    </xf>
    <xf numFmtId="0" fontId="3" fillId="2" borderId="0" xfId="0" applyFont="1" applyFill="1" applyAlignment="1" applyProtection="1">
      <alignment horizontal="center"/>
      <protection/>
    </xf>
    <xf numFmtId="49" fontId="3" fillId="2" borderId="0" xfId="0" applyNumberFormat="1" applyFont="1" applyFill="1" applyProtection="1">
      <protection/>
    </xf>
    <xf numFmtId="0" fontId="0" fillId="0" borderId="0" xfId="0" applyProtection="1">
      <protection/>
    </xf>
    <xf numFmtId="49" fontId="3" fillId="2" borderId="0" xfId="0" applyNumberFormat="1" applyFont="1" applyFill="1" applyAlignment="1" applyProtection="1">
      <alignment horizontal="right"/>
      <protection/>
    </xf>
    <xf numFmtId="0" fontId="4" fillId="2" borderId="0" xfId="0" applyFont="1" applyFill="1" applyProtection="1">
      <protection/>
    </xf>
    <xf numFmtId="0" fontId="4" fillId="0" borderId="1" xfId="0" applyFont="1" applyBorder="1" applyProtection="1">
      <protection/>
    </xf>
    <xf numFmtId="0" fontId="4" fillId="0" borderId="1" xfId="0" applyFont="1" applyBorder="1" applyAlignment="1" applyProtection="1">
      <alignment wrapText="1"/>
      <protection/>
    </xf>
    <xf numFmtId="0" fontId="4" fillId="0" borderId="1" xfId="0" applyFont="1" applyBorder="1" applyAlignment="1" applyProtection="1">
      <alignment horizontal="center"/>
      <protection/>
    </xf>
    <xf numFmtId="49" fontId="4" fillId="0" borderId="1" xfId="0" applyNumberFormat="1" applyFont="1" applyBorder="1" applyProtection="1"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Protection="1">
      <protection/>
    </xf>
    <xf numFmtId="0" fontId="4" fillId="0" borderId="3" xfId="0" applyFont="1" applyBorder="1" applyAlignment="1" applyProtection="1">
      <alignment wrapText="1"/>
      <protection/>
    </xf>
    <xf numFmtId="0" fontId="4" fillId="0" borderId="3" xfId="0" applyFont="1" applyBorder="1" applyAlignment="1" applyProtection="1">
      <alignment horizontal="center"/>
      <protection/>
    </xf>
    <xf numFmtId="49" fontId="4" fillId="0" borderId="3" xfId="0" applyNumberFormat="1" applyFont="1" applyBorder="1" applyProtection="1">
      <protection/>
    </xf>
    <xf numFmtId="0" fontId="4" fillId="0" borderId="4" xfId="0" applyFont="1" applyBorder="1" applyProtection="1">
      <protection/>
    </xf>
    <xf numFmtId="0" fontId="5" fillId="2" borderId="5" xfId="0" applyFont="1" applyFill="1" applyBorder="1" applyProtection="1">
      <protection/>
    </xf>
    <xf numFmtId="0" fontId="5" fillId="2" borderId="5" xfId="0" applyFont="1" applyFill="1" applyBorder="1" applyAlignment="1" applyProtection="1">
      <alignment wrapText="1"/>
      <protection/>
    </xf>
    <xf numFmtId="0" fontId="5" fillId="2" borderId="5" xfId="0" applyFont="1" applyFill="1" applyBorder="1" applyAlignment="1" applyProtection="1">
      <alignment horizontal="center"/>
      <protection/>
    </xf>
    <xf numFmtId="49" fontId="5" fillId="2" borderId="5" xfId="0" applyNumberFormat="1" applyFont="1" applyFill="1" applyBorder="1" applyProtection="1">
      <protection/>
    </xf>
    <xf numFmtId="0" fontId="4" fillId="2" borderId="5" xfId="0" applyFont="1" applyFill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wrapText="1"/>
      <protection/>
    </xf>
    <xf numFmtId="49" fontId="4" fillId="0" borderId="6" xfId="0" applyNumberFormat="1" applyFont="1" applyBorder="1" applyProtection="1">
      <protection/>
    </xf>
    <xf numFmtId="164" fontId="4" fillId="0" borderId="6" xfId="0" applyNumberFormat="1" applyFont="1" applyBorder="1" applyProtection="1"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wrapText="1"/>
      <protection/>
    </xf>
    <xf numFmtId="49" fontId="4" fillId="0" borderId="7" xfId="0" applyNumberFormat="1" applyFont="1" applyBorder="1" applyProtection="1">
      <protection/>
    </xf>
    <xf numFmtId="164" fontId="4" fillId="0" borderId="7" xfId="0" applyNumberFormat="1" applyFont="1" applyBorder="1" applyProtection="1">
      <protection/>
    </xf>
    <xf numFmtId="0" fontId="3" fillId="2" borderId="8" xfId="0" applyFont="1" applyFill="1" applyBorder="1" applyProtection="1">
      <protection/>
    </xf>
    <xf numFmtId="0" fontId="3" fillId="2" borderId="5" xfId="0" applyFont="1" applyFill="1" applyBorder="1" applyAlignment="1" applyProtection="1">
      <alignment wrapText="1"/>
      <protection/>
    </xf>
    <xf numFmtId="0" fontId="3" fillId="2" borderId="5" xfId="0" applyFont="1" applyFill="1" applyBorder="1" applyProtection="1">
      <protection/>
    </xf>
    <xf numFmtId="0" fontId="3" fillId="2" borderId="5" xfId="0" applyFont="1" applyFill="1" applyBorder="1" applyAlignment="1" applyProtection="1">
      <alignment horizontal="center"/>
      <protection/>
    </xf>
    <xf numFmtId="49" fontId="3" fillId="2" borderId="5" xfId="0" applyNumberFormat="1" applyFont="1" applyFill="1" applyBorder="1" applyProtection="1">
      <protection/>
    </xf>
    <xf numFmtId="164" fontId="3" fillId="2" borderId="5" xfId="0" applyNumberFormat="1" applyFont="1" applyFill="1" applyBorder="1" applyProtection="1">
      <protection/>
    </xf>
    <xf numFmtId="164" fontId="3" fillId="2" borderId="9" xfId="0" applyNumberFormat="1" applyFont="1" applyFill="1" applyBorder="1" applyProtection="1">
      <protection/>
    </xf>
    <xf numFmtId="164" fontId="4" fillId="0" borderId="6" xfId="0" applyNumberFormat="1" applyFont="1" applyBorder="1" applyProtection="1">
      <protection locked="0"/>
    </xf>
    <xf numFmtId="0" fontId="2" fillId="0" borderId="0" xfId="20">
      <alignment/>
      <protection/>
    </xf>
    <xf numFmtId="0" fontId="2" fillId="0" borderId="0" xfId="20" applyAlignment="1">
      <alignment horizontal="center"/>
      <protection/>
    </xf>
    <xf numFmtId="0" fontId="2" fillId="0" borderId="0" xfId="20" applyBorder="1">
      <alignment/>
      <protection/>
    </xf>
    <xf numFmtId="0" fontId="2" fillId="0" borderId="0" xfId="20" applyBorder="1" applyAlignment="1">
      <alignment horizontal="center"/>
      <protection/>
    </xf>
    <xf numFmtId="165" fontId="10" fillId="0" borderId="0" xfId="20" applyNumberFormat="1" applyFont="1" applyFill="1" applyBorder="1" applyAlignment="1" applyProtection="1">
      <alignment horizontal="center" vertical="center"/>
      <protection/>
    </xf>
    <xf numFmtId="0" fontId="2" fillId="0" borderId="0" xfId="20" applyBorder="1" applyAlignment="1" applyProtection="1">
      <alignment horizontal="left" vertical="center"/>
      <protection/>
    </xf>
    <xf numFmtId="0" fontId="2" fillId="0" borderId="10" xfId="20" applyBorder="1" applyAlignment="1" applyProtection="1">
      <alignment vertical="center"/>
      <protection/>
    </xf>
    <xf numFmtId="0" fontId="2" fillId="0" borderId="0" xfId="20" applyBorder="1" applyAlignment="1" applyProtection="1">
      <alignment vertical="center"/>
      <protection/>
    </xf>
    <xf numFmtId="164" fontId="6" fillId="0" borderId="6" xfId="0" applyNumberFormat="1" applyFont="1" applyBorder="1" applyProtection="1">
      <protection locked="0"/>
    </xf>
    <xf numFmtId="0" fontId="9" fillId="0" borderId="0" xfId="20" applyFont="1" applyFill="1" applyBorder="1" applyAlignment="1" applyProtection="1">
      <alignment vertical="center"/>
      <protection/>
    </xf>
    <xf numFmtId="0" fontId="2" fillId="0" borderId="0" xfId="20" applyFill="1">
      <alignment/>
      <protection/>
    </xf>
    <xf numFmtId="0" fontId="2" fillId="0" borderId="10" xfId="20" applyBorder="1" applyAlignment="1" applyProtection="1">
      <alignment horizontal="left" vertical="center"/>
      <protection/>
    </xf>
    <xf numFmtId="0" fontId="2" fillId="0" borderId="0" xfId="20" applyAlignment="1">
      <alignment vertical="center"/>
      <protection/>
    </xf>
    <xf numFmtId="0" fontId="17" fillId="3" borderId="11" xfId="20" applyFont="1" applyFill="1" applyBorder="1" applyAlignment="1" applyProtection="1">
      <alignment horizontal="center" vertical="center" wrapText="1"/>
      <protection/>
    </xf>
    <xf numFmtId="0" fontId="17" fillId="4" borderId="12" xfId="20" applyFont="1" applyFill="1" applyBorder="1" applyAlignment="1" applyProtection="1">
      <alignment horizontal="center" vertical="center" wrapText="1"/>
      <protection/>
    </xf>
    <xf numFmtId="165" fontId="10" fillId="3" borderId="13" xfId="20" applyNumberFormat="1" applyFont="1" applyFill="1" applyBorder="1" applyAlignment="1" applyProtection="1">
      <alignment horizontal="center" vertical="center"/>
      <protection/>
    </xf>
    <xf numFmtId="165" fontId="10" fillId="4" borderId="14" xfId="20" applyNumberFormat="1" applyFont="1" applyFill="1" applyBorder="1" applyAlignment="1" applyProtection="1">
      <alignment horizontal="center" vertical="center"/>
      <protection/>
    </xf>
    <xf numFmtId="165" fontId="2" fillId="0" borderId="0" xfId="20" applyNumberFormat="1" applyBorder="1">
      <alignment/>
      <protection/>
    </xf>
    <xf numFmtId="44" fontId="2" fillId="0" borderId="0" xfId="20" applyNumberFormat="1">
      <alignment/>
      <protection/>
    </xf>
    <xf numFmtId="0" fontId="9" fillId="0" borderId="13" xfId="20" applyFont="1" applyFill="1" applyBorder="1" applyAlignment="1" applyProtection="1">
      <alignment vertical="center"/>
      <protection/>
    </xf>
    <xf numFmtId="0" fontId="7" fillId="0" borderId="15" xfId="20" applyFont="1" applyFill="1" applyBorder="1">
      <alignment/>
      <protection/>
    </xf>
    <xf numFmtId="0" fontId="2" fillId="0" borderId="0" xfId="20" applyFont="1">
      <alignment/>
      <protection/>
    </xf>
    <xf numFmtId="0" fontId="2" fillId="0" borderId="0" xfId="20" applyFill="1" applyAlignment="1">
      <alignment horizontal="center"/>
      <protection/>
    </xf>
    <xf numFmtId="0" fontId="14" fillId="3" borderId="16" xfId="20" applyFont="1" applyFill="1" applyBorder="1" applyAlignment="1" applyProtection="1">
      <alignment horizontal="center" vertical="center" wrapText="1"/>
      <protection/>
    </xf>
    <xf numFmtId="0" fontId="14" fillId="4" borderId="17" xfId="20" applyFont="1" applyFill="1" applyBorder="1" applyAlignment="1" applyProtection="1">
      <alignment horizontal="center" vertical="center" wrapText="1"/>
      <protection/>
    </xf>
    <xf numFmtId="0" fontId="18" fillId="3" borderId="18" xfId="20" applyFont="1" applyFill="1" applyBorder="1" applyAlignment="1" applyProtection="1">
      <alignment horizontal="center" vertical="center" wrapText="1"/>
      <protection/>
    </xf>
    <xf numFmtId="0" fontId="18" fillId="4" borderId="19" xfId="20" applyFont="1" applyFill="1" applyBorder="1" applyAlignment="1" applyProtection="1">
      <alignment horizontal="center" vertical="center" wrapText="1"/>
      <protection/>
    </xf>
    <xf numFmtId="0" fontId="15" fillId="0" borderId="20" xfId="20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0" xfId="2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22" xfId="2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165" fontId="8" fillId="5" borderId="23" xfId="20" applyNumberFormat="1" applyFont="1" applyFill="1" applyBorder="1" applyAlignment="1" applyProtection="1">
      <alignment horizontal="center" vertical="center"/>
      <protection/>
    </xf>
    <xf numFmtId="165" fontId="8" fillId="5" borderId="15" xfId="20" applyNumberFormat="1" applyFont="1" applyFill="1" applyBorder="1" applyAlignment="1" applyProtection="1">
      <alignment horizontal="center" vertical="center"/>
      <protection/>
    </xf>
    <xf numFmtId="0" fontId="12" fillId="0" borderId="0" xfId="20" applyFont="1" applyBorder="1" applyAlignment="1" applyProtection="1">
      <alignment horizontal="center" vertical="center"/>
      <protection/>
    </xf>
    <xf numFmtId="165" fontId="8" fillId="0" borderId="0" xfId="20" applyNumberFormat="1" applyFont="1" applyFill="1" applyBorder="1" applyAlignment="1" applyProtection="1">
      <alignment horizontal="center" vertical="center"/>
      <protection/>
    </xf>
    <xf numFmtId="0" fontId="2" fillId="0" borderId="20" xfId="20" applyBorder="1" applyAlignment="1" applyProtection="1">
      <alignment horizontal="center" vertical="center"/>
      <protection/>
    </xf>
    <xf numFmtId="0" fontId="2" fillId="0" borderId="17" xfId="20" applyBorder="1" applyAlignment="1" applyProtection="1">
      <alignment horizontal="center" vertical="center"/>
      <protection/>
    </xf>
    <xf numFmtId="0" fontId="2" fillId="0" borderId="10" xfId="20" applyBorder="1" applyAlignment="1" applyProtection="1">
      <alignment horizontal="center" vertical="center"/>
      <protection/>
    </xf>
    <xf numFmtId="0" fontId="2" fillId="0" borderId="19" xfId="20" applyBorder="1" applyAlignment="1" applyProtection="1">
      <alignment horizontal="center" vertical="center"/>
      <protection/>
    </xf>
    <xf numFmtId="0" fontId="2" fillId="0" borderId="24" xfId="20" applyBorder="1" applyAlignment="1" applyProtection="1">
      <alignment horizontal="center" vertical="center"/>
      <protection/>
    </xf>
    <xf numFmtId="0" fontId="2" fillId="0" borderId="12" xfId="20" applyBorder="1" applyAlignment="1" applyProtection="1">
      <alignment horizontal="center" vertical="center"/>
      <protection/>
    </xf>
    <xf numFmtId="0" fontId="9" fillId="0" borderId="22" xfId="20" applyFont="1" applyFill="1" applyBorder="1" applyAlignment="1" applyProtection="1">
      <alignment horizontal="left" vertical="center" wrapText="1"/>
      <protection/>
    </xf>
    <xf numFmtId="0" fontId="9" fillId="0" borderId="14" xfId="2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4" fillId="0" borderId="25" xfId="0" applyFont="1" applyFill="1" applyBorder="1" applyAlignment="1">
      <alignment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Procenta 2" xfId="21"/>
    <cellStyle name="Procenta 3" xfId="22"/>
    <cellStyle name="Měna 2" xfId="23"/>
    <cellStyle name="měny 2" xfId="24"/>
    <cellStyle name="normální 2" xfId="25"/>
    <cellStyle name="Normální 4" xfId="26"/>
    <cellStyle name="normální 5" xfId="27"/>
  </cellStyles>
  <dxfs count="5"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0"/>
  <sheetViews>
    <sheetView view="pageBreakPreview" zoomScaleSheetLayoutView="100" workbookViewId="0" topLeftCell="A1">
      <selection activeCell="C7" sqref="C7:D7"/>
    </sheetView>
  </sheetViews>
  <sheetFormatPr defaultColWidth="8.00390625" defaultRowHeight="15.75"/>
  <cols>
    <col min="1" max="1" width="8.00390625" style="75" customWidth="1"/>
    <col min="2" max="2" width="42.50390625" style="75" customWidth="1"/>
    <col min="3" max="3" width="22.50390625" style="76" customWidth="1"/>
    <col min="4" max="4" width="23.25390625" style="76" customWidth="1"/>
    <col min="5" max="5" width="15.625" style="77" hidden="1" customWidth="1"/>
    <col min="6" max="6" width="8.00390625" style="77" customWidth="1"/>
    <col min="7" max="16384" width="8.00390625" style="75" customWidth="1"/>
  </cols>
  <sheetData>
    <row r="1" spans="1:6" ht="18.75">
      <c r="A1" s="102" t="s">
        <v>140</v>
      </c>
      <c r="B1" s="103"/>
      <c r="C1" s="103"/>
      <c r="D1" s="103"/>
      <c r="E1" s="75"/>
      <c r="F1" s="75"/>
    </row>
    <row r="2" spans="1:6" ht="16.5" thickBot="1">
      <c r="A2" s="104" t="s">
        <v>148</v>
      </c>
      <c r="B2" s="105"/>
      <c r="C2" s="105"/>
      <c r="D2" s="105"/>
      <c r="E2" s="75"/>
      <c r="F2" s="75"/>
    </row>
    <row r="3" spans="1:6" ht="16.5" thickBot="1">
      <c r="A3" s="86"/>
      <c r="B3" s="80"/>
      <c r="C3" s="106" t="s">
        <v>141</v>
      </c>
      <c r="D3" s="107"/>
      <c r="E3" s="75"/>
      <c r="F3" s="75"/>
    </row>
    <row r="4" spans="1:4" s="87" customFormat="1" ht="15.6" customHeight="1">
      <c r="A4" s="112"/>
      <c r="B4" s="113"/>
      <c r="C4" s="98" t="s">
        <v>142</v>
      </c>
      <c r="D4" s="99" t="s">
        <v>143</v>
      </c>
    </row>
    <row r="5" spans="1:4" s="87" customFormat="1" ht="24">
      <c r="A5" s="114"/>
      <c r="B5" s="115"/>
      <c r="C5" s="100" t="s">
        <v>151</v>
      </c>
      <c r="D5" s="101" t="s">
        <v>152</v>
      </c>
    </row>
    <row r="6" spans="1:4" s="87" customFormat="1" ht="15.75" thickBot="1">
      <c r="A6" s="116"/>
      <c r="B6" s="117"/>
      <c r="C6" s="88" t="s">
        <v>144</v>
      </c>
      <c r="D6" s="89" t="s">
        <v>145</v>
      </c>
    </row>
    <row r="7" spans="1:6" ht="35.25" customHeight="1" thickBot="1">
      <c r="A7" s="118" t="s">
        <v>154</v>
      </c>
      <c r="B7" s="119"/>
      <c r="C7" s="90">
        <f>'budova č. 53'!G37</f>
        <v>0</v>
      </c>
      <c r="D7" s="91">
        <f>energocentrum!G45</f>
        <v>0</v>
      </c>
      <c r="E7" s="92"/>
      <c r="F7" s="93"/>
    </row>
    <row r="8" spans="1:6" ht="16.5" customHeight="1" thickBot="1">
      <c r="A8" s="84"/>
      <c r="B8" s="84"/>
      <c r="C8" s="79"/>
      <c r="D8" s="79"/>
      <c r="F8" s="75"/>
    </row>
    <row r="9" spans="1:6" ht="16.5" customHeight="1" thickBot="1">
      <c r="A9" s="94" t="s">
        <v>147</v>
      </c>
      <c r="B9" s="95"/>
      <c r="C9" s="108">
        <f>C7+D7</f>
        <v>0</v>
      </c>
      <c r="D9" s="109"/>
      <c r="F9" s="75"/>
    </row>
    <row r="10" spans="3:6" ht="15.75">
      <c r="C10" s="78"/>
      <c r="D10" s="78"/>
      <c r="F10" s="75"/>
    </row>
    <row r="11" spans="1:6" ht="15.75">
      <c r="A11" s="75" t="s">
        <v>146</v>
      </c>
      <c r="C11" s="78"/>
      <c r="D11" s="78"/>
      <c r="F11" s="75"/>
    </row>
    <row r="12" spans="1:6" ht="15.75">
      <c r="A12" s="96" t="s">
        <v>149</v>
      </c>
      <c r="E12" s="75"/>
      <c r="F12" s="75"/>
    </row>
    <row r="13" spans="1:6" ht="15.75">
      <c r="A13" s="96" t="s">
        <v>150</v>
      </c>
      <c r="E13" s="75"/>
      <c r="F13" s="75"/>
    </row>
    <row r="14" spans="1:4" ht="15.75">
      <c r="A14" s="85"/>
      <c r="B14" s="85"/>
      <c r="C14" s="97"/>
      <c r="D14" s="97"/>
    </row>
    <row r="15" spans="1:4" ht="15.75">
      <c r="A15" s="85"/>
      <c r="B15" s="85"/>
      <c r="C15" s="97"/>
      <c r="D15" s="97"/>
    </row>
    <row r="17" spans="1:4" ht="15.75">
      <c r="A17" s="110"/>
      <c r="B17" s="110"/>
      <c r="C17" s="110"/>
      <c r="D17" s="110"/>
    </row>
    <row r="18" spans="1:4" ht="15.75">
      <c r="A18" s="81"/>
      <c r="B18" s="82"/>
      <c r="C18" s="82"/>
      <c r="D18" s="82"/>
    </row>
    <row r="19" spans="1:4" ht="15.75">
      <c r="A19" s="85"/>
      <c r="B19" s="85"/>
      <c r="C19" s="111"/>
      <c r="D19" s="111"/>
    </row>
    <row r="20" spans="3:4" ht="15.75">
      <c r="C20" s="78"/>
      <c r="D20" s="78"/>
    </row>
  </sheetData>
  <sheetProtection password="E2A1" sheet="1" objects="1" scenarios="1"/>
  <mergeCells count="8">
    <mergeCell ref="C19:D19"/>
    <mergeCell ref="A4:B6"/>
    <mergeCell ref="A7:B7"/>
    <mergeCell ref="A1:D1"/>
    <mergeCell ref="A2:D2"/>
    <mergeCell ref="C3:D3"/>
    <mergeCell ref="C9:D9"/>
    <mergeCell ref="A17:D17"/>
  </mergeCells>
  <conditionalFormatting sqref="C19 A17:A18">
    <cfRule type="containsErrors" priority="17" dxfId="0" stopIfTrue="1">
      <formula>ISERROR(A17)</formula>
    </cfRule>
  </conditionalFormatting>
  <conditionalFormatting sqref="A7:D8">
    <cfRule type="containsErrors" priority="5" dxfId="0" stopIfTrue="1">
      <formula>ISERROR(A7)</formula>
    </cfRule>
  </conditionalFormatting>
  <conditionalFormatting sqref="A6:D6 A1:A3 A4:C4 A5:B5">
    <cfRule type="containsErrors" priority="4" dxfId="0" stopIfTrue="1">
      <formula>ISERROR(A1)</formula>
    </cfRule>
  </conditionalFormatting>
  <conditionalFormatting sqref="D7 A9 C9">
    <cfRule type="containsErrors" priority="3" dxfId="0" stopIfTrue="1">
      <formula>ISERROR(A7)</formula>
    </cfRule>
  </conditionalFormatting>
  <conditionalFormatting sqref="C5">
    <cfRule type="containsErrors" priority="2" dxfId="0" stopIfTrue="1">
      <formula>ISERROR(C5)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="75" zoomScaleNormal="75" workbookViewId="0" topLeftCell="A1">
      <selection activeCell="H26" sqref="H26"/>
    </sheetView>
  </sheetViews>
  <sheetFormatPr defaultColWidth="9.00390625" defaultRowHeight="15.75"/>
  <cols>
    <col min="1" max="1" width="10.625" style="0" customWidth="1"/>
    <col min="2" max="2" width="108.625" style="0" customWidth="1"/>
    <col min="3" max="3" width="28.875" style="0" customWidth="1"/>
    <col min="4" max="4" width="10.625" style="0" customWidth="1"/>
    <col min="5" max="5" width="35.75390625" style="0" customWidth="1"/>
    <col min="6" max="6" width="20.50390625" style="0" customWidth="1"/>
    <col min="7" max="7" width="30.25390625" style="0" customWidth="1"/>
    <col min="8" max="1025" width="10.625" style="0" customWidth="1"/>
  </cols>
  <sheetData>
    <row r="1" spans="1:7" ht="20.25">
      <c r="A1" s="1" t="s">
        <v>0</v>
      </c>
      <c r="B1" s="2"/>
      <c r="C1" s="1"/>
      <c r="D1" s="3"/>
      <c r="E1" s="4"/>
      <c r="F1" s="1"/>
      <c r="G1" s="1"/>
    </row>
    <row r="2" spans="1:7" ht="20.25">
      <c r="A2" s="1" t="s">
        <v>153</v>
      </c>
      <c r="B2" s="2"/>
      <c r="C2" s="1"/>
      <c r="D2" s="3"/>
      <c r="E2" s="5"/>
      <c r="F2" s="6"/>
      <c r="G2" s="6"/>
    </row>
    <row r="3" spans="1:7" ht="18">
      <c r="A3" s="7" t="s">
        <v>1</v>
      </c>
      <c r="B3" s="8" t="s">
        <v>2</v>
      </c>
      <c r="C3" s="7" t="s">
        <v>3</v>
      </c>
      <c r="D3" s="9" t="s">
        <v>4</v>
      </c>
      <c r="E3" s="10" t="s">
        <v>5</v>
      </c>
      <c r="F3" s="11" t="s">
        <v>6</v>
      </c>
      <c r="G3" s="9" t="s">
        <v>7</v>
      </c>
    </row>
    <row r="4" spans="1:7" ht="18">
      <c r="A4" s="12"/>
      <c r="B4" s="13"/>
      <c r="C4" s="12"/>
      <c r="D4" s="14"/>
      <c r="E4" s="15"/>
      <c r="F4" s="16"/>
      <c r="G4" s="12"/>
    </row>
    <row r="5" spans="1:7" ht="18">
      <c r="A5" s="17" t="s">
        <v>8</v>
      </c>
      <c r="B5" s="18"/>
      <c r="C5" s="17"/>
      <c r="D5" s="19"/>
      <c r="E5" s="20"/>
      <c r="F5" s="21"/>
      <c r="G5" s="21"/>
    </row>
    <row r="6" spans="1:7" ht="18">
      <c r="A6" s="22">
        <v>101</v>
      </c>
      <c r="B6" s="23" t="s">
        <v>9</v>
      </c>
      <c r="C6" s="22" t="s">
        <v>10</v>
      </c>
      <c r="D6" s="22">
        <v>2</v>
      </c>
      <c r="E6" s="24" t="s">
        <v>11</v>
      </c>
      <c r="F6" s="83"/>
      <c r="G6" s="25">
        <f>F6*D6</f>
        <v>0</v>
      </c>
    </row>
    <row r="7" spans="1:7" ht="18">
      <c r="A7" s="22">
        <v>201</v>
      </c>
      <c r="B7" s="23" t="s">
        <v>12</v>
      </c>
      <c r="C7" s="22" t="s">
        <v>13</v>
      </c>
      <c r="D7" s="22">
        <v>1</v>
      </c>
      <c r="E7" s="24" t="s">
        <v>14</v>
      </c>
      <c r="F7" s="83"/>
      <c r="G7" s="25">
        <f>F7*D7</f>
        <v>0</v>
      </c>
    </row>
    <row r="8" spans="1:7" ht="18">
      <c r="A8" s="22">
        <v>301</v>
      </c>
      <c r="B8" s="23" t="s">
        <v>15</v>
      </c>
      <c r="C8" s="22" t="s">
        <v>16</v>
      </c>
      <c r="D8" s="22">
        <v>1</v>
      </c>
      <c r="E8" s="24" t="s">
        <v>11</v>
      </c>
      <c r="F8" s="83"/>
      <c r="G8" s="25">
        <f>F8*D8</f>
        <v>0</v>
      </c>
    </row>
    <row r="9" spans="1:7" ht="18">
      <c r="A9" s="22">
        <v>302</v>
      </c>
      <c r="B9" s="23" t="s">
        <v>17</v>
      </c>
      <c r="C9" s="22" t="s">
        <v>18</v>
      </c>
      <c r="D9" s="22">
        <v>1</v>
      </c>
      <c r="E9" s="24" t="s">
        <v>11</v>
      </c>
      <c r="F9" s="83"/>
      <c r="G9" s="25">
        <f>F9*D9</f>
        <v>0</v>
      </c>
    </row>
    <row r="10" spans="1:7" ht="18">
      <c r="A10" s="22">
        <v>303</v>
      </c>
      <c r="B10" s="23" t="s">
        <v>19</v>
      </c>
      <c r="C10" s="22" t="s">
        <v>20</v>
      </c>
      <c r="D10" s="22">
        <v>4</v>
      </c>
      <c r="E10" s="24" t="s">
        <v>21</v>
      </c>
      <c r="F10" s="83"/>
      <c r="G10" s="25">
        <f>F10*D10</f>
        <v>0</v>
      </c>
    </row>
    <row r="11" spans="1:7" ht="18">
      <c r="A11" s="17" t="s">
        <v>22</v>
      </c>
      <c r="B11" s="18"/>
      <c r="C11" s="17"/>
      <c r="D11" s="19"/>
      <c r="E11" s="20"/>
      <c r="F11" s="21"/>
      <c r="G11" s="21"/>
    </row>
    <row r="12" spans="1:7" ht="18">
      <c r="A12" s="26">
        <v>401</v>
      </c>
      <c r="B12" s="27" t="s">
        <v>23</v>
      </c>
      <c r="C12" s="26" t="s">
        <v>24</v>
      </c>
      <c r="D12" s="26">
        <v>8</v>
      </c>
      <c r="E12" s="28" t="s">
        <v>11</v>
      </c>
      <c r="F12" s="74"/>
      <c r="G12" s="29">
        <f aca="true" t="shared" si="0" ref="G12:G31">F12*D12</f>
        <v>0</v>
      </c>
    </row>
    <row r="13" spans="1:14" ht="18">
      <c r="A13" s="26">
        <v>402</v>
      </c>
      <c r="B13" s="27" t="s">
        <v>25</v>
      </c>
      <c r="C13" s="26" t="s">
        <v>26</v>
      </c>
      <c r="D13" s="26">
        <v>1</v>
      </c>
      <c r="E13" s="28" t="s">
        <v>27</v>
      </c>
      <c r="F13" s="83"/>
      <c r="G13" s="29">
        <f t="shared" si="0"/>
        <v>0</v>
      </c>
      <c r="N13">
        <f>M13*K13</f>
        <v>0</v>
      </c>
    </row>
    <row r="14" spans="1:7" ht="18">
      <c r="A14" s="26">
        <v>403</v>
      </c>
      <c r="B14" s="27" t="s">
        <v>28</v>
      </c>
      <c r="C14" s="26" t="s">
        <v>29</v>
      </c>
      <c r="D14" s="26">
        <v>3</v>
      </c>
      <c r="E14" s="28" t="s">
        <v>11</v>
      </c>
      <c r="F14" s="74"/>
      <c r="G14" s="29">
        <f t="shared" si="0"/>
        <v>0</v>
      </c>
    </row>
    <row r="15" spans="1:7" ht="18">
      <c r="A15" s="26">
        <v>404</v>
      </c>
      <c r="B15" s="27" t="s">
        <v>30</v>
      </c>
      <c r="C15" s="26" t="s">
        <v>31</v>
      </c>
      <c r="D15" s="26">
        <v>4</v>
      </c>
      <c r="E15" s="28" t="s">
        <v>32</v>
      </c>
      <c r="F15" s="74"/>
      <c r="G15" s="29">
        <f t="shared" si="0"/>
        <v>0</v>
      </c>
    </row>
    <row r="16" spans="1:7" ht="18">
      <c r="A16" s="26">
        <v>405</v>
      </c>
      <c r="B16" s="27" t="s">
        <v>33</v>
      </c>
      <c r="C16" s="26" t="s">
        <v>34</v>
      </c>
      <c r="D16" s="26">
        <v>8</v>
      </c>
      <c r="E16" s="28" t="s">
        <v>35</v>
      </c>
      <c r="F16" s="74"/>
      <c r="G16" s="29">
        <f t="shared" si="0"/>
        <v>0</v>
      </c>
    </row>
    <row r="17" spans="1:7" ht="18">
      <c r="A17" s="26">
        <v>406</v>
      </c>
      <c r="B17" s="27" t="s">
        <v>36</v>
      </c>
      <c r="C17" s="26" t="s">
        <v>37</v>
      </c>
      <c r="D17" s="26">
        <v>1</v>
      </c>
      <c r="E17" s="28" t="s">
        <v>11</v>
      </c>
      <c r="F17" s="74"/>
      <c r="G17" s="29">
        <f t="shared" si="0"/>
        <v>0</v>
      </c>
    </row>
    <row r="18" spans="1:7" ht="18">
      <c r="A18" s="26">
        <v>407</v>
      </c>
      <c r="B18" s="27" t="s">
        <v>38</v>
      </c>
      <c r="C18" s="26" t="s">
        <v>39</v>
      </c>
      <c r="D18" s="26">
        <v>1</v>
      </c>
      <c r="E18" s="28" t="s">
        <v>11</v>
      </c>
      <c r="F18" s="74"/>
      <c r="G18" s="29">
        <f t="shared" si="0"/>
        <v>0</v>
      </c>
    </row>
    <row r="19" spans="1:7" ht="18">
      <c r="A19" s="26">
        <v>408</v>
      </c>
      <c r="B19" s="27" t="s">
        <v>40</v>
      </c>
      <c r="C19" s="26" t="s">
        <v>41</v>
      </c>
      <c r="D19" s="26">
        <v>1</v>
      </c>
      <c r="E19" s="28" t="s">
        <v>11</v>
      </c>
      <c r="F19" s="74"/>
      <c r="G19" s="29">
        <f t="shared" si="0"/>
        <v>0</v>
      </c>
    </row>
    <row r="20" spans="1:7" ht="18">
      <c r="A20" s="26">
        <v>409</v>
      </c>
      <c r="B20" s="27" t="s">
        <v>42</v>
      </c>
      <c r="C20" s="26" t="s">
        <v>43</v>
      </c>
      <c r="D20" s="26">
        <v>9</v>
      </c>
      <c r="E20" s="28" t="s">
        <v>44</v>
      </c>
      <c r="F20" s="74"/>
      <c r="G20" s="29">
        <f t="shared" si="0"/>
        <v>0</v>
      </c>
    </row>
    <row r="21" spans="1:7" ht="18">
      <c r="A21" s="26">
        <v>410</v>
      </c>
      <c r="B21" s="27" t="s">
        <v>45</v>
      </c>
      <c r="C21" s="26" t="s">
        <v>46</v>
      </c>
      <c r="D21" s="26">
        <v>6</v>
      </c>
      <c r="E21" s="28" t="s">
        <v>47</v>
      </c>
      <c r="F21" s="74"/>
      <c r="G21" s="29">
        <f t="shared" si="0"/>
        <v>0</v>
      </c>
    </row>
    <row r="22" spans="1:7" ht="18">
      <c r="A22" s="26">
        <v>411</v>
      </c>
      <c r="B22" s="27" t="s">
        <v>48</v>
      </c>
      <c r="C22" s="26" t="s">
        <v>49</v>
      </c>
      <c r="D22" s="26">
        <v>5</v>
      </c>
      <c r="E22" s="28" t="s">
        <v>50</v>
      </c>
      <c r="F22" s="74"/>
      <c r="G22" s="29">
        <f t="shared" si="0"/>
        <v>0</v>
      </c>
    </row>
    <row r="23" spans="1:7" ht="18">
      <c r="A23" s="26">
        <v>412</v>
      </c>
      <c r="B23" s="27" t="s">
        <v>51</v>
      </c>
      <c r="C23" s="26" t="s">
        <v>52</v>
      </c>
      <c r="D23" s="26">
        <v>6</v>
      </c>
      <c r="E23" s="28" t="s">
        <v>47</v>
      </c>
      <c r="F23" s="74"/>
      <c r="G23" s="29">
        <f t="shared" si="0"/>
        <v>0</v>
      </c>
    </row>
    <row r="24" spans="1:7" ht="18">
      <c r="A24" s="26">
        <v>413</v>
      </c>
      <c r="B24" s="27" t="s">
        <v>53</v>
      </c>
      <c r="C24" s="26" t="s">
        <v>54</v>
      </c>
      <c r="D24" s="26">
        <v>3</v>
      </c>
      <c r="E24" s="28" t="s">
        <v>55</v>
      </c>
      <c r="F24" s="74"/>
      <c r="G24" s="29">
        <f t="shared" si="0"/>
        <v>0</v>
      </c>
    </row>
    <row r="25" spans="1:7" ht="18">
      <c r="A25" s="26">
        <v>414</v>
      </c>
      <c r="B25" s="27" t="s">
        <v>56</v>
      </c>
      <c r="C25" s="26" t="s">
        <v>57</v>
      </c>
      <c r="D25" s="26">
        <v>3</v>
      </c>
      <c r="E25" s="28" t="s">
        <v>55</v>
      </c>
      <c r="F25" s="74"/>
      <c r="G25" s="29">
        <f t="shared" si="0"/>
        <v>0</v>
      </c>
    </row>
    <row r="26" spans="1:7" ht="18">
      <c r="A26" s="26">
        <v>415</v>
      </c>
      <c r="B26" s="27" t="s">
        <v>58</v>
      </c>
      <c r="C26" s="26" t="s">
        <v>59</v>
      </c>
      <c r="D26" s="26">
        <v>7</v>
      </c>
      <c r="E26" s="28" t="s">
        <v>60</v>
      </c>
      <c r="F26" s="74"/>
      <c r="G26" s="29">
        <f t="shared" si="0"/>
        <v>0</v>
      </c>
    </row>
    <row r="27" spans="1:7" ht="18">
      <c r="A27" s="26">
        <v>416</v>
      </c>
      <c r="B27" s="27" t="s">
        <v>61</v>
      </c>
      <c r="C27" s="26" t="s">
        <v>62</v>
      </c>
      <c r="D27" s="26">
        <v>5</v>
      </c>
      <c r="E27" s="28" t="s">
        <v>50</v>
      </c>
      <c r="F27" s="74"/>
      <c r="G27" s="29">
        <f t="shared" si="0"/>
        <v>0</v>
      </c>
    </row>
    <row r="28" spans="1:7" ht="18">
      <c r="A28" s="26">
        <v>417</v>
      </c>
      <c r="B28" s="27" t="s">
        <v>63</v>
      </c>
      <c r="C28" s="26" t="s">
        <v>64</v>
      </c>
      <c r="D28" s="26">
        <v>2</v>
      </c>
      <c r="E28" s="28" t="s">
        <v>65</v>
      </c>
      <c r="F28" s="74"/>
      <c r="G28" s="29">
        <f t="shared" si="0"/>
        <v>0</v>
      </c>
    </row>
    <row r="29" spans="1:7" ht="18">
      <c r="A29" s="26">
        <v>418</v>
      </c>
      <c r="B29" s="27" t="s">
        <v>66</v>
      </c>
      <c r="C29" s="26" t="s">
        <v>67</v>
      </c>
      <c r="D29" s="26">
        <v>1</v>
      </c>
      <c r="E29" s="28" t="s">
        <v>14</v>
      </c>
      <c r="F29" s="74"/>
      <c r="G29" s="29">
        <f t="shared" si="0"/>
        <v>0</v>
      </c>
    </row>
    <row r="30" spans="1:7" ht="18">
      <c r="A30" s="26">
        <v>419</v>
      </c>
      <c r="B30" s="27" t="s">
        <v>68</v>
      </c>
      <c r="C30" s="26" t="s">
        <v>69</v>
      </c>
      <c r="D30" s="26">
        <v>2</v>
      </c>
      <c r="E30" s="28" t="s">
        <v>11</v>
      </c>
      <c r="F30" s="74"/>
      <c r="G30" s="29">
        <f t="shared" si="0"/>
        <v>0</v>
      </c>
    </row>
    <row r="31" spans="1:7" ht="18">
      <c r="A31" s="26">
        <v>420</v>
      </c>
      <c r="B31" s="27" t="s">
        <v>70</v>
      </c>
      <c r="C31" s="26" t="s">
        <v>71</v>
      </c>
      <c r="D31" s="26">
        <v>2</v>
      </c>
      <c r="E31" s="28" t="s">
        <v>72</v>
      </c>
      <c r="F31" s="74"/>
      <c r="G31" s="29">
        <f t="shared" si="0"/>
        <v>0</v>
      </c>
    </row>
    <row r="32" spans="1:7" ht="18">
      <c r="A32" s="26" t="s">
        <v>73</v>
      </c>
      <c r="B32" s="27" t="s">
        <v>74</v>
      </c>
      <c r="C32" s="26"/>
      <c r="D32" s="26"/>
      <c r="E32" s="28"/>
      <c r="F32" s="74"/>
      <c r="G32" s="29"/>
    </row>
    <row r="33" spans="1:7" ht="18">
      <c r="A33" s="17"/>
      <c r="B33" s="18" t="s">
        <v>75</v>
      </c>
      <c r="C33" s="17"/>
      <c r="D33" s="19"/>
      <c r="E33" s="20"/>
      <c r="F33" s="17"/>
      <c r="G33" s="17"/>
    </row>
    <row r="34" spans="1:7" ht="18">
      <c r="A34" s="26" t="s">
        <v>76</v>
      </c>
      <c r="B34" s="27" t="s">
        <v>77</v>
      </c>
      <c r="C34" s="26" t="s">
        <v>78</v>
      </c>
      <c r="D34" s="26">
        <v>2</v>
      </c>
      <c r="E34" s="28" t="s">
        <v>35</v>
      </c>
      <c r="F34" s="74"/>
      <c r="G34" s="29">
        <f>F34*D34</f>
        <v>0</v>
      </c>
    </row>
    <row r="35" spans="1:7" ht="18">
      <c r="A35" s="26" t="s">
        <v>79</v>
      </c>
      <c r="B35" s="27" t="s">
        <v>80</v>
      </c>
      <c r="C35" s="26" t="s">
        <v>81</v>
      </c>
      <c r="D35" s="26">
        <v>4</v>
      </c>
      <c r="E35" s="28" t="s">
        <v>82</v>
      </c>
      <c r="F35" s="74"/>
      <c r="G35" s="29">
        <f>F35*D35</f>
        <v>0</v>
      </c>
    </row>
    <row r="36" spans="1:7" ht="18.75" thickBot="1">
      <c r="A36" s="26" t="s">
        <v>83</v>
      </c>
      <c r="B36" s="27" t="s">
        <v>84</v>
      </c>
      <c r="C36" s="26" t="s">
        <v>85</v>
      </c>
      <c r="D36" s="26">
        <v>9</v>
      </c>
      <c r="E36" s="28" t="s">
        <v>86</v>
      </c>
      <c r="F36" s="74"/>
      <c r="G36" s="29">
        <f>F36*D36</f>
        <v>0</v>
      </c>
    </row>
    <row r="37" spans="1:7" ht="21" thickBot="1">
      <c r="A37" s="30"/>
      <c r="B37" s="31" t="s">
        <v>88</v>
      </c>
      <c r="C37" s="32" t="s">
        <v>87</v>
      </c>
      <c r="D37" s="33"/>
      <c r="E37" s="34"/>
      <c r="F37" s="35"/>
      <c r="G37" s="36">
        <f>SUM(G6:G36)</f>
        <v>0</v>
      </c>
    </row>
    <row r="38" ht="18">
      <c r="B38" s="124" t="s">
        <v>157</v>
      </c>
    </row>
    <row r="39" spans="1:7" ht="18">
      <c r="A39" s="120" t="s">
        <v>155</v>
      </c>
      <c r="B39" s="122" t="s">
        <v>156</v>
      </c>
      <c r="C39" s="123"/>
      <c r="D39" s="123"/>
      <c r="E39" s="123"/>
      <c r="F39" s="123"/>
      <c r="G39" s="123"/>
    </row>
    <row r="40" spans="2:7" ht="15.75">
      <c r="B40" s="121"/>
      <c r="C40" s="121"/>
      <c r="D40" s="121"/>
      <c r="E40" s="121"/>
      <c r="F40" s="121"/>
      <c r="G40" s="121"/>
    </row>
  </sheetData>
  <sheetProtection password="E2A1" sheet="1" objects="1" scenarios="1"/>
  <mergeCells count="1">
    <mergeCell ref="B39:G40"/>
  </mergeCells>
  <printOptions/>
  <pageMargins left="0.196527777777778" right="0.196527777777778" top="0.196527777777778" bottom="1" header="0.511805555555555" footer="0.51180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zoomScale="75" zoomScaleNormal="75" workbookViewId="0" topLeftCell="A10">
      <selection activeCell="B47" sqref="B47:G48"/>
    </sheetView>
  </sheetViews>
  <sheetFormatPr defaultColWidth="9.00390625" defaultRowHeight="15.75"/>
  <cols>
    <col min="1" max="1" width="10.625" style="41" customWidth="1"/>
    <col min="2" max="2" width="132.25390625" style="41" customWidth="1"/>
    <col min="3" max="3" width="23.875" style="41" customWidth="1"/>
    <col min="4" max="4" width="10.625" style="41" customWidth="1"/>
    <col min="5" max="5" width="16.75390625" style="41" customWidth="1"/>
    <col min="6" max="6" width="20.50390625" style="41" customWidth="1"/>
    <col min="7" max="7" width="30.25390625" style="41" customWidth="1"/>
    <col min="8" max="1025" width="10.625" style="41" customWidth="1"/>
    <col min="1026" max="16384" width="9.00390625" style="41" customWidth="1"/>
  </cols>
  <sheetData>
    <row r="1" spans="1:7" ht="20.25">
      <c r="A1" s="37" t="s">
        <v>139</v>
      </c>
      <c r="B1" s="38"/>
      <c r="C1" s="37"/>
      <c r="D1" s="39"/>
      <c r="E1" s="40"/>
      <c r="F1" s="37"/>
      <c r="G1" s="37"/>
    </row>
    <row r="2" spans="1:7" ht="20.25">
      <c r="A2" s="37" t="s">
        <v>153</v>
      </c>
      <c r="B2" s="38"/>
      <c r="C2" s="37"/>
      <c r="D2" s="39"/>
      <c r="E2" s="42"/>
      <c r="F2" s="43"/>
      <c r="G2" s="43"/>
    </row>
    <row r="3" spans="1:7" ht="18.75" thickBot="1">
      <c r="A3" s="44" t="s">
        <v>1</v>
      </c>
      <c r="B3" s="45" t="s">
        <v>2</v>
      </c>
      <c r="C3" s="44" t="s">
        <v>3</v>
      </c>
      <c r="D3" s="46" t="s">
        <v>4</v>
      </c>
      <c r="E3" s="47" t="s">
        <v>5</v>
      </c>
      <c r="F3" s="48" t="s">
        <v>6</v>
      </c>
      <c r="G3" s="46" t="s">
        <v>138</v>
      </c>
    </row>
    <row r="4" spans="1:7" ht="19.5" thickBot="1" thickTop="1">
      <c r="A4" s="49"/>
      <c r="B4" s="50"/>
      <c r="C4" s="49"/>
      <c r="D4" s="51"/>
      <c r="E4" s="52"/>
      <c r="F4" s="53"/>
      <c r="G4" s="49"/>
    </row>
    <row r="5" spans="1:7" ht="18.75" thickBot="1">
      <c r="A5" s="54" t="s">
        <v>8</v>
      </c>
      <c r="B5" s="55"/>
      <c r="C5" s="54"/>
      <c r="D5" s="56"/>
      <c r="E5" s="57"/>
      <c r="F5" s="58"/>
      <c r="G5" s="58"/>
    </row>
    <row r="6" spans="1:7" ht="18">
      <c r="A6" s="59">
        <v>101</v>
      </c>
      <c r="B6" s="60" t="s">
        <v>9</v>
      </c>
      <c r="C6" s="59" t="s">
        <v>137</v>
      </c>
      <c r="D6" s="59">
        <v>1</v>
      </c>
      <c r="E6" s="61" t="s">
        <v>93</v>
      </c>
      <c r="F6" s="74"/>
      <c r="G6" s="62">
        <f aca="true" t="shared" si="0" ref="G6:G16">F6*D6</f>
        <v>0</v>
      </c>
    </row>
    <row r="7" spans="1:7" ht="18">
      <c r="A7" s="59">
        <v>102</v>
      </c>
      <c r="B7" s="60" t="s">
        <v>9</v>
      </c>
      <c r="C7" s="59" t="s">
        <v>137</v>
      </c>
      <c r="D7" s="59">
        <v>1</v>
      </c>
      <c r="E7" s="61" t="s">
        <v>93</v>
      </c>
      <c r="F7" s="74"/>
      <c r="G7" s="62">
        <f t="shared" si="0"/>
        <v>0</v>
      </c>
    </row>
    <row r="8" spans="1:7" ht="18">
      <c r="A8" s="59">
        <v>103</v>
      </c>
      <c r="B8" s="60" t="s">
        <v>9</v>
      </c>
      <c r="C8" s="59" t="s">
        <v>136</v>
      </c>
      <c r="D8" s="59">
        <v>1</v>
      </c>
      <c r="E8" s="61" t="s">
        <v>93</v>
      </c>
      <c r="F8" s="74"/>
      <c r="G8" s="62">
        <f t="shared" si="0"/>
        <v>0</v>
      </c>
    </row>
    <row r="9" spans="1:7" ht="18">
      <c r="A9" s="59">
        <v>104</v>
      </c>
      <c r="B9" s="60" t="s">
        <v>9</v>
      </c>
      <c r="C9" s="59" t="s">
        <v>136</v>
      </c>
      <c r="D9" s="59">
        <v>1</v>
      </c>
      <c r="E9" s="61" t="s">
        <v>93</v>
      </c>
      <c r="F9" s="74"/>
      <c r="G9" s="62">
        <f t="shared" si="0"/>
        <v>0</v>
      </c>
    </row>
    <row r="10" spans="1:7" ht="18">
      <c r="A10" s="59">
        <v>201</v>
      </c>
      <c r="B10" s="60" t="s">
        <v>135</v>
      </c>
      <c r="C10" s="59" t="s">
        <v>134</v>
      </c>
      <c r="D10" s="59">
        <v>1</v>
      </c>
      <c r="E10" s="61" t="s">
        <v>93</v>
      </c>
      <c r="F10" s="74"/>
      <c r="G10" s="62">
        <f t="shared" si="0"/>
        <v>0</v>
      </c>
    </row>
    <row r="11" spans="1:7" ht="18">
      <c r="A11" s="59">
        <v>202</v>
      </c>
      <c r="B11" s="60" t="s">
        <v>132</v>
      </c>
      <c r="C11" s="59" t="s">
        <v>133</v>
      </c>
      <c r="D11" s="59">
        <v>5</v>
      </c>
      <c r="E11" s="61" t="s">
        <v>93</v>
      </c>
      <c r="F11" s="74"/>
      <c r="G11" s="62">
        <f t="shared" si="0"/>
        <v>0</v>
      </c>
    </row>
    <row r="12" spans="1:7" ht="18">
      <c r="A12" s="59">
        <v>203</v>
      </c>
      <c r="B12" s="60" t="s">
        <v>132</v>
      </c>
      <c r="C12" s="59" t="s">
        <v>131</v>
      </c>
      <c r="D12" s="59">
        <v>1</v>
      </c>
      <c r="E12" s="61" t="s">
        <v>93</v>
      </c>
      <c r="F12" s="74"/>
      <c r="G12" s="62">
        <f t="shared" si="0"/>
        <v>0</v>
      </c>
    </row>
    <row r="13" spans="1:7" ht="18">
      <c r="A13" s="59">
        <v>204</v>
      </c>
      <c r="B13" s="60" t="s">
        <v>130</v>
      </c>
      <c r="C13" s="59" t="s">
        <v>129</v>
      </c>
      <c r="D13" s="59">
        <v>1</v>
      </c>
      <c r="E13" s="61" t="s">
        <v>93</v>
      </c>
      <c r="F13" s="74"/>
      <c r="G13" s="62">
        <f t="shared" si="0"/>
        <v>0</v>
      </c>
    </row>
    <row r="14" spans="1:7" ht="18">
      <c r="A14" s="59">
        <v>205</v>
      </c>
      <c r="B14" s="60" t="s">
        <v>12</v>
      </c>
      <c r="C14" s="59" t="s">
        <v>13</v>
      </c>
      <c r="D14" s="59">
        <v>1</v>
      </c>
      <c r="E14" s="61" t="s">
        <v>128</v>
      </c>
      <c r="F14" s="74"/>
      <c r="G14" s="62">
        <f t="shared" si="0"/>
        <v>0</v>
      </c>
    </row>
    <row r="15" spans="1:7" ht="18">
      <c r="A15" s="59">
        <v>301</v>
      </c>
      <c r="B15" s="60" t="s">
        <v>127</v>
      </c>
      <c r="C15" s="59" t="s">
        <v>126</v>
      </c>
      <c r="D15" s="59">
        <v>1</v>
      </c>
      <c r="E15" s="61" t="s">
        <v>93</v>
      </c>
      <c r="F15" s="74"/>
      <c r="G15" s="62">
        <f t="shared" si="0"/>
        <v>0</v>
      </c>
    </row>
    <row r="16" spans="1:7" ht="18.75" thickBot="1">
      <c r="A16" s="59">
        <v>302</v>
      </c>
      <c r="B16" s="60" t="s">
        <v>125</v>
      </c>
      <c r="C16" s="59" t="s">
        <v>124</v>
      </c>
      <c r="D16" s="59">
        <v>1</v>
      </c>
      <c r="E16" s="61" t="s">
        <v>93</v>
      </c>
      <c r="F16" s="74"/>
      <c r="G16" s="62">
        <f t="shared" si="0"/>
        <v>0</v>
      </c>
    </row>
    <row r="17" spans="1:7" ht="18.75" thickBot="1">
      <c r="A17" s="54" t="s">
        <v>22</v>
      </c>
      <c r="B17" s="55"/>
      <c r="C17" s="54"/>
      <c r="D17" s="56"/>
      <c r="E17" s="57"/>
      <c r="F17" s="58"/>
      <c r="G17" s="58"/>
    </row>
    <row r="18" spans="1:7" ht="18">
      <c r="A18" s="63">
        <v>401</v>
      </c>
      <c r="B18" s="64" t="s">
        <v>123</v>
      </c>
      <c r="C18" s="63" t="s">
        <v>122</v>
      </c>
      <c r="D18" s="63">
        <v>1</v>
      </c>
      <c r="E18" s="65" t="s">
        <v>93</v>
      </c>
      <c r="F18" s="74"/>
      <c r="G18" s="66">
        <f aca="true" t="shared" si="1" ref="G18:G40">F18*D18</f>
        <v>0</v>
      </c>
    </row>
    <row r="19" spans="1:7" ht="18">
      <c r="A19" s="63">
        <v>402</v>
      </c>
      <c r="B19" s="64" t="s">
        <v>121</v>
      </c>
      <c r="C19" s="63" t="s">
        <v>119</v>
      </c>
      <c r="D19" s="63">
        <v>2</v>
      </c>
      <c r="E19" s="65" t="s">
        <v>93</v>
      </c>
      <c r="F19" s="74"/>
      <c r="G19" s="66">
        <f t="shared" si="1"/>
        <v>0</v>
      </c>
    </row>
    <row r="20" spans="1:7" ht="18">
      <c r="A20" s="63">
        <v>403</v>
      </c>
      <c r="B20" s="64" t="s">
        <v>56</v>
      </c>
      <c r="C20" s="63" t="s">
        <v>31</v>
      </c>
      <c r="D20" s="63">
        <v>1</v>
      </c>
      <c r="E20" s="65" t="s">
        <v>93</v>
      </c>
      <c r="F20" s="74"/>
      <c r="G20" s="66">
        <f t="shared" si="1"/>
        <v>0</v>
      </c>
    </row>
    <row r="21" spans="1:7" ht="18">
      <c r="A21" s="63">
        <v>404</v>
      </c>
      <c r="B21" s="64" t="s">
        <v>120</v>
      </c>
      <c r="C21" s="63" t="s">
        <v>119</v>
      </c>
      <c r="D21" s="63">
        <v>2</v>
      </c>
      <c r="E21" s="65" t="s">
        <v>93</v>
      </c>
      <c r="F21" s="74"/>
      <c r="G21" s="66">
        <f t="shared" si="1"/>
        <v>0</v>
      </c>
    </row>
    <row r="22" spans="1:7" ht="18">
      <c r="A22" s="63">
        <v>405</v>
      </c>
      <c r="B22" s="64" t="s">
        <v>118</v>
      </c>
      <c r="C22" s="63" t="s">
        <v>117</v>
      </c>
      <c r="D22" s="63">
        <v>5</v>
      </c>
      <c r="E22" s="65" t="s">
        <v>93</v>
      </c>
      <c r="F22" s="74"/>
      <c r="G22" s="66">
        <f t="shared" si="1"/>
        <v>0</v>
      </c>
    </row>
    <row r="23" spans="1:7" ht="18">
      <c r="A23" s="63">
        <v>406</v>
      </c>
      <c r="B23" s="64" t="s">
        <v>116</v>
      </c>
      <c r="C23" s="63" t="s">
        <v>115</v>
      </c>
      <c r="D23" s="63">
        <v>1</v>
      </c>
      <c r="E23" s="65" t="s">
        <v>93</v>
      </c>
      <c r="F23" s="74"/>
      <c r="G23" s="66">
        <f t="shared" si="1"/>
        <v>0</v>
      </c>
    </row>
    <row r="24" spans="1:7" ht="18">
      <c r="A24" s="63" t="s">
        <v>114</v>
      </c>
      <c r="B24" s="64" t="s">
        <v>108</v>
      </c>
      <c r="C24" s="63" t="s">
        <v>113</v>
      </c>
      <c r="D24" s="63">
        <v>1</v>
      </c>
      <c r="E24" s="65" t="s">
        <v>112</v>
      </c>
      <c r="F24" s="74"/>
      <c r="G24" s="66">
        <f t="shared" si="1"/>
        <v>0</v>
      </c>
    </row>
    <row r="25" spans="1:7" ht="18">
      <c r="A25" s="63" t="s">
        <v>111</v>
      </c>
      <c r="B25" s="64" t="s">
        <v>108</v>
      </c>
      <c r="C25" s="63" t="s">
        <v>110</v>
      </c>
      <c r="D25" s="63">
        <v>1</v>
      </c>
      <c r="E25" s="65" t="s">
        <v>106</v>
      </c>
      <c r="F25" s="74"/>
      <c r="G25" s="66">
        <f t="shared" si="1"/>
        <v>0</v>
      </c>
    </row>
    <row r="26" spans="1:7" ht="18">
      <c r="A26" s="63" t="s">
        <v>109</v>
      </c>
      <c r="B26" s="64" t="s">
        <v>108</v>
      </c>
      <c r="C26" s="63" t="s">
        <v>107</v>
      </c>
      <c r="D26" s="63">
        <v>1</v>
      </c>
      <c r="E26" s="65" t="s">
        <v>106</v>
      </c>
      <c r="F26" s="74"/>
      <c r="G26" s="66">
        <f t="shared" si="1"/>
        <v>0</v>
      </c>
    </row>
    <row r="27" spans="1:7" ht="18">
      <c r="A27" s="63">
        <v>408</v>
      </c>
      <c r="B27" s="64" t="s">
        <v>105</v>
      </c>
      <c r="C27" s="63" t="s">
        <v>104</v>
      </c>
      <c r="D27" s="63">
        <v>1</v>
      </c>
      <c r="E27" s="65" t="s">
        <v>93</v>
      </c>
      <c r="F27" s="74"/>
      <c r="G27" s="66">
        <f t="shared" si="1"/>
        <v>0</v>
      </c>
    </row>
    <row r="28" spans="1:7" ht="18">
      <c r="A28" s="63">
        <v>409</v>
      </c>
      <c r="B28" s="64" t="s">
        <v>38</v>
      </c>
      <c r="C28" s="63" t="s">
        <v>39</v>
      </c>
      <c r="D28" s="63">
        <v>1</v>
      </c>
      <c r="E28" s="65" t="s">
        <v>93</v>
      </c>
      <c r="F28" s="74"/>
      <c r="G28" s="66">
        <f t="shared" si="1"/>
        <v>0</v>
      </c>
    </row>
    <row r="29" spans="1:7" ht="18">
      <c r="A29" s="63">
        <v>410</v>
      </c>
      <c r="B29" s="64" t="s">
        <v>103</v>
      </c>
      <c r="C29" s="63" t="s">
        <v>102</v>
      </c>
      <c r="D29" s="63">
        <v>1</v>
      </c>
      <c r="E29" s="65" t="s">
        <v>93</v>
      </c>
      <c r="F29" s="74"/>
      <c r="G29" s="66">
        <f t="shared" si="1"/>
        <v>0</v>
      </c>
    </row>
    <row r="30" spans="1:7" ht="18">
      <c r="A30" s="63">
        <v>411</v>
      </c>
      <c r="B30" s="64" t="s">
        <v>101</v>
      </c>
      <c r="C30" s="63" t="s">
        <v>100</v>
      </c>
      <c r="D30" s="63">
        <v>1</v>
      </c>
      <c r="E30" s="65" t="s">
        <v>93</v>
      </c>
      <c r="F30" s="74"/>
      <c r="G30" s="66">
        <f t="shared" si="1"/>
        <v>0</v>
      </c>
    </row>
    <row r="31" spans="1:7" ht="18">
      <c r="A31" s="63">
        <v>412</v>
      </c>
      <c r="B31" s="64" t="s">
        <v>45</v>
      </c>
      <c r="C31" s="63" t="s">
        <v>46</v>
      </c>
      <c r="D31" s="63">
        <v>1</v>
      </c>
      <c r="E31" s="65" t="s">
        <v>96</v>
      </c>
      <c r="F31" s="74"/>
      <c r="G31" s="66">
        <f t="shared" si="1"/>
        <v>0</v>
      </c>
    </row>
    <row r="32" spans="1:7" ht="18">
      <c r="A32" s="63">
        <v>413</v>
      </c>
      <c r="B32" s="64" t="s">
        <v>42</v>
      </c>
      <c r="C32" s="63" t="s">
        <v>43</v>
      </c>
      <c r="D32" s="63">
        <v>1</v>
      </c>
      <c r="E32" s="65" t="s">
        <v>96</v>
      </c>
      <c r="F32" s="74"/>
      <c r="G32" s="66">
        <f t="shared" si="1"/>
        <v>0</v>
      </c>
    </row>
    <row r="33" spans="1:7" ht="18">
      <c r="A33" s="63">
        <v>414</v>
      </c>
      <c r="B33" s="64" t="s">
        <v>99</v>
      </c>
      <c r="C33" s="63" t="s">
        <v>52</v>
      </c>
      <c r="D33" s="63">
        <v>1</v>
      </c>
      <c r="E33" s="65" t="s">
        <v>96</v>
      </c>
      <c r="F33" s="74"/>
      <c r="G33" s="66">
        <f t="shared" si="1"/>
        <v>0</v>
      </c>
    </row>
    <row r="34" spans="1:7" ht="18">
      <c r="A34" s="63">
        <v>415</v>
      </c>
      <c r="B34" s="64" t="s">
        <v>48</v>
      </c>
      <c r="C34" s="63" t="s">
        <v>49</v>
      </c>
      <c r="D34" s="63">
        <v>1</v>
      </c>
      <c r="E34" s="65" t="s">
        <v>96</v>
      </c>
      <c r="F34" s="74"/>
      <c r="G34" s="66">
        <f t="shared" si="1"/>
        <v>0</v>
      </c>
    </row>
    <row r="35" spans="1:7" ht="18">
      <c r="A35" s="63">
        <v>416</v>
      </c>
      <c r="B35" s="64" t="s">
        <v>53</v>
      </c>
      <c r="C35" s="63" t="s">
        <v>54</v>
      </c>
      <c r="D35" s="63">
        <v>1</v>
      </c>
      <c r="E35" s="65" t="s">
        <v>96</v>
      </c>
      <c r="F35" s="74"/>
      <c r="G35" s="66">
        <f t="shared" si="1"/>
        <v>0</v>
      </c>
    </row>
    <row r="36" spans="1:7" ht="18">
      <c r="A36" s="63">
        <v>417</v>
      </c>
      <c r="B36" s="64" t="s">
        <v>61</v>
      </c>
      <c r="C36" s="63" t="s">
        <v>62</v>
      </c>
      <c r="D36" s="63">
        <v>1</v>
      </c>
      <c r="E36" s="65" t="s">
        <v>96</v>
      </c>
      <c r="F36" s="74"/>
      <c r="G36" s="66">
        <f t="shared" si="1"/>
        <v>0</v>
      </c>
    </row>
    <row r="37" spans="1:7" ht="18">
      <c r="A37" s="63">
        <v>418</v>
      </c>
      <c r="B37" s="64" t="s">
        <v>98</v>
      </c>
      <c r="C37" s="63" t="s">
        <v>57</v>
      </c>
      <c r="D37" s="63">
        <v>1</v>
      </c>
      <c r="E37" s="65" t="s">
        <v>96</v>
      </c>
      <c r="F37" s="74"/>
      <c r="G37" s="66">
        <f t="shared" si="1"/>
        <v>0</v>
      </c>
    </row>
    <row r="38" spans="1:7" ht="18">
      <c r="A38" s="63">
        <v>419</v>
      </c>
      <c r="B38" s="64" t="s">
        <v>97</v>
      </c>
      <c r="C38" s="63" t="s">
        <v>59</v>
      </c>
      <c r="D38" s="63">
        <v>1</v>
      </c>
      <c r="E38" s="65" t="s">
        <v>96</v>
      </c>
      <c r="F38" s="74"/>
      <c r="G38" s="66">
        <f t="shared" si="1"/>
        <v>0</v>
      </c>
    </row>
    <row r="39" spans="1:7" ht="18">
      <c r="A39" s="63">
        <v>420</v>
      </c>
      <c r="B39" s="64" t="s">
        <v>95</v>
      </c>
      <c r="C39" s="63" t="s">
        <v>94</v>
      </c>
      <c r="D39" s="63">
        <v>1</v>
      </c>
      <c r="E39" s="65" t="s">
        <v>93</v>
      </c>
      <c r="F39" s="74"/>
      <c r="G39" s="66">
        <f t="shared" si="1"/>
        <v>0</v>
      </c>
    </row>
    <row r="40" spans="1:7" ht="18.75" thickBot="1">
      <c r="A40" s="63">
        <v>421</v>
      </c>
      <c r="B40" s="64" t="s">
        <v>70</v>
      </c>
      <c r="C40" s="63" t="s">
        <v>71</v>
      </c>
      <c r="D40" s="63">
        <v>1</v>
      </c>
      <c r="E40" s="65" t="s">
        <v>92</v>
      </c>
      <c r="F40" s="74"/>
      <c r="G40" s="66">
        <f t="shared" si="1"/>
        <v>0</v>
      </c>
    </row>
    <row r="41" spans="1:7" ht="18.75" thickBot="1">
      <c r="A41" s="54"/>
      <c r="B41" s="55" t="s">
        <v>75</v>
      </c>
      <c r="C41" s="54"/>
      <c r="D41" s="56"/>
      <c r="E41" s="57"/>
      <c r="F41" s="54"/>
      <c r="G41" s="54"/>
    </row>
    <row r="42" spans="1:7" ht="18">
      <c r="A42" s="63" t="s">
        <v>76</v>
      </c>
      <c r="B42" s="64" t="s">
        <v>77</v>
      </c>
      <c r="C42" s="63" t="s">
        <v>78</v>
      </c>
      <c r="D42" s="63">
        <v>1</v>
      </c>
      <c r="E42" s="65" t="s">
        <v>91</v>
      </c>
      <c r="F42" s="74"/>
      <c r="G42" s="66">
        <f>F42*D42</f>
        <v>0</v>
      </c>
    </row>
    <row r="43" spans="1:7" ht="18">
      <c r="A43" s="63" t="s">
        <v>79</v>
      </c>
      <c r="B43" s="64" t="s">
        <v>80</v>
      </c>
      <c r="C43" s="63" t="s">
        <v>81</v>
      </c>
      <c r="D43" s="63">
        <v>1</v>
      </c>
      <c r="E43" s="65" t="s">
        <v>90</v>
      </c>
      <c r="F43" s="74"/>
      <c r="G43" s="66">
        <f>F43*D43</f>
        <v>0</v>
      </c>
    </row>
    <row r="44" spans="1:7" ht="18.75" thickBot="1">
      <c r="A44" s="63" t="s">
        <v>83</v>
      </c>
      <c r="B44" s="64" t="s">
        <v>84</v>
      </c>
      <c r="C44" s="63" t="s">
        <v>85</v>
      </c>
      <c r="D44" s="63">
        <v>5</v>
      </c>
      <c r="E44" s="65" t="s">
        <v>90</v>
      </c>
      <c r="F44" s="74"/>
      <c r="G44" s="66">
        <f>F44*D44</f>
        <v>0</v>
      </c>
    </row>
    <row r="45" spans="1:7" ht="21" thickBot="1">
      <c r="A45" s="67"/>
      <c r="B45" s="68" t="s">
        <v>89</v>
      </c>
      <c r="C45" s="69" t="s">
        <v>87</v>
      </c>
      <c r="D45" s="70"/>
      <c r="E45" s="71"/>
      <c r="F45" s="72"/>
      <c r="G45" s="73">
        <f>SUM(G6:G44)</f>
        <v>0</v>
      </c>
    </row>
    <row r="47" spans="1:7" ht="18">
      <c r="A47" s="120" t="s">
        <v>155</v>
      </c>
      <c r="B47" s="122" t="s">
        <v>156</v>
      </c>
      <c r="C47" s="123"/>
      <c r="D47" s="123"/>
      <c r="E47" s="123"/>
      <c r="F47" s="123"/>
      <c r="G47" s="123"/>
    </row>
    <row r="48" spans="2:7" ht="15.75">
      <c r="B48" s="121"/>
      <c r="C48" s="121"/>
      <c r="D48" s="121"/>
      <c r="E48" s="121"/>
      <c r="F48" s="121"/>
      <c r="G48" s="121"/>
    </row>
  </sheetData>
  <sheetProtection password="E2A1" sheet="1" objects="1" scenarios="1"/>
  <mergeCells count="1">
    <mergeCell ref="B47:G48"/>
  </mergeCells>
  <printOptions/>
  <pageMargins left="0.196527777777778" right="0.196527777777778" top="0.196527777777778" bottom="1" header="0.511805555555555" footer="0.51180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OSAN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SVOBODA</dc:creator>
  <cp:keywords/>
  <dc:description/>
  <cp:lastModifiedBy>Ing. Michal Karták</cp:lastModifiedBy>
  <cp:lastPrinted>2018-08-08T12:58:29Z</cp:lastPrinted>
  <dcterms:created xsi:type="dcterms:W3CDTF">2018-03-31T08:56:26Z</dcterms:created>
  <dcterms:modified xsi:type="dcterms:W3CDTF">2018-11-22T15:48:46Z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OSAN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