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96" activeTab="1"/>
  </bookViews>
  <sheets>
    <sheet name="CCTV_Rekapitulace" sheetId="4" r:id="rId1"/>
    <sheet name="CCTV_ENV_dodávka" sheetId="1" r:id="rId2"/>
    <sheet name="CCTV_Servis" sheetId="2" r:id="rId3"/>
    <sheet name="Specifikace zařízení" sheetId="3" r:id="rId4"/>
  </sheets>
  <definedNames>
    <definedName name="_xlnm.Print_Area" localSheetId="1">'CCTV_ENV_dodávka'!$A$1:$F$88</definedName>
    <definedName name="_xlnm.Print_Area" localSheetId="3">'Specifikace zařízení'!$A$1:$E$31</definedName>
    <definedName name="_xlnm.Print_Titles" localSheetId="1">'CCTV_ENV_dodávka'!$6:$7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<sst xmlns="http://schemas.openxmlformats.org/spreadsheetml/2006/main" count="237" uniqueCount="128">
  <si>
    <t>SOUPIS PRACÍ S VÝKAZEM VÝMĚR</t>
  </si>
  <si>
    <t>NÁZEV AKCE: PřF UP – Kamerový systém objektu 17. listopadu 1192/12, Envelopa</t>
  </si>
  <si>
    <t>OBJEKT: 17. listopadu 1192/12, 771 46 Olomouc</t>
  </si>
  <si>
    <t xml:space="preserve">Datum: </t>
  </si>
  <si>
    <t>PČ</t>
  </si>
  <si>
    <t>Popis</t>
  </si>
  <si>
    <t>MJ</t>
  </si>
  <si>
    <t>Množství</t>
  </si>
  <si>
    <t>J.cena [CZK]</t>
  </si>
  <si>
    <t>Cena celkem [CZK]</t>
  </si>
  <si>
    <t>1</t>
  </si>
  <si>
    <t>4</t>
  </si>
  <si>
    <t>5</t>
  </si>
  <si>
    <t>6</t>
  </si>
  <si>
    <t>7</t>
  </si>
  <si>
    <t>8</t>
  </si>
  <si>
    <t>Celkové náklady</t>
  </si>
  <si>
    <t xml:space="preserve">CCTV - Kamerový systém   </t>
  </si>
  <si>
    <t>ks</t>
  </si>
  <si>
    <t>Dodávka - Antivandal kompaktní  (bullet) IP kamera, 2MP, f=3-9mm, IR 50m</t>
  </si>
  <si>
    <t>Montáž - Instalační skříňka pro kompaktní kameru</t>
  </si>
  <si>
    <t>Dodávka - Instalační skříňka pro kompaktní kameru</t>
  </si>
  <si>
    <t>Dodávka - Antivandal IP dome kamera, TD/N, 2MP, f=3-9mm, IR 15m</t>
  </si>
  <si>
    <t>Dodávka - Inteligentní kompaktní  (bullet) IP kamera, 2MP, MZVF f=2,7-12mm, WDR 140dB</t>
  </si>
  <si>
    <t>Montáž - Videoserver pro 64 IP kamer</t>
  </si>
  <si>
    <t>Dodávka - Videoserver pro 64 IP kamer</t>
  </si>
  <si>
    <t>Montáž - Grafická karta</t>
  </si>
  <si>
    <t>Dodávka - Grafická karta</t>
  </si>
  <si>
    <t>Dodávka - UPS 750VA(500W), provedení rack 2U, LCD displej, vzdálený monitoring</t>
  </si>
  <si>
    <t>Dodávka - UPS 2200VA(1980W), provedení rack 2U, LCD diplej, karta pro ovládání a monitoring přes LAN</t>
  </si>
  <si>
    <t>Dodávka - UPS 3000VA(2700W), provedení rack 2U, LCD diplej, karta pro ovládání a monitoring přes LAN</t>
  </si>
  <si>
    <t>Montáž - Aplikace propojení kamer a serveru</t>
  </si>
  <si>
    <t>Dodávka - Aplikace propojení kamer a serveru</t>
  </si>
  <si>
    <t>Montáž - Licence na 1POS kanál pro SW server</t>
  </si>
  <si>
    <t>Dodávka - Licence na 1POS kanál pro SW server</t>
  </si>
  <si>
    <t>Montáž - Software - licence pro 1 kameru/web server</t>
  </si>
  <si>
    <t>Dodávka - Software - licence pro 1 kameru/web server</t>
  </si>
  <si>
    <t>Montáž - PC Klient Tower</t>
  </si>
  <si>
    <t>Dodávka - PC Klient Tower</t>
  </si>
  <si>
    <t>Montáž - LCD monitor</t>
  </si>
  <si>
    <t>Dodávka - LCD monitor</t>
  </si>
  <si>
    <t>Montáž - Switch 24-port 10/100/1000BaseT PoE+, 4 x 1/10G SFP/SFP</t>
  </si>
  <si>
    <t>Dodávka - Switch 24-port 10/100/1000BaseT PoE+, 4 x 1/10G SFP/SFP</t>
  </si>
  <si>
    <t>Montáž - 1G SFP LC LX Transceiver</t>
  </si>
  <si>
    <t>Dodávka - 1G SFP LC LX Transceiver</t>
  </si>
  <si>
    <t>Montáž - Kabel datový FTP, Cat. 5e, Dca s2 d2 a1, bezhalogenový</t>
  </si>
  <si>
    <t>m</t>
  </si>
  <si>
    <t>Dodávka - Kabel datový FTP, Cat. 5e, Dca s2 d2 a1, bezhalogenový</t>
  </si>
  <si>
    <t xml:space="preserve">Montáž - Spojovací box Cat.6 UTP 8p8c LSA+/Krone </t>
  </si>
  <si>
    <t xml:space="preserve">Dodávka - Spojovací box Cat.6 UTP 8p8c LSA+/Krone </t>
  </si>
  <si>
    <t>Montáž - Elektroinstalační lišta 20x20mm, bezhalogenová, vč. uchytného materiálu</t>
  </si>
  <si>
    <t>Dodávka - Elektroinstalační lišta 20x20mm, bezhalogenová, vč. uchytného materiálu</t>
  </si>
  <si>
    <t>Montáž - Kabelová příchytka včetně kovového hřebu do betonu a stahovacího pásku</t>
  </si>
  <si>
    <t>Dodávka - Kabelová příchytka včetně kovového hřebu do betonu a stahovacího pásku</t>
  </si>
  <si>
    <t>Montáž - Protipožární ucpávka, EI60 včetně označení - štítek</t>
  </si>
  <si>
    <t>kpl</t>
  </si>
  <si>
    <t>Dodávka - Protipožární ucpávka, EI60 včetně označení - štítek</t>
  </si>
  <si>
    <t>Dodávka - Pomocný elektroinstalační materiál (hmoždinky, vruty, svorky, stahovací pásky, atd.)</t>
  </si>
  <si>
    <t>Montáž - Průrazy stěnou do 30cm, beton, vč. zapravení</t>
  </si>
  <si>
    <t>Montáž - Demontáž stávajících kamer</t>
  </si>
  <si>
    <t>Montáž - Rozebrání a znovuosazení kazetového stropu</t>
  </si>
  <si>
    <t>Montáž - Rozebrání a znovuosazení části skříňové sestavy</t>
  </si>
  <si>
    <t>Montáž - Měření metalického kabelu, vč. vypracování měřícího protokolu</t>
  </si>
  <si>
    <t>Montáž - Programování a zpovoznění systému CCTV</t>
  </si>
  <si>
    <t>Montáž - Funkční zkoušky systému</t>
  </si>
  <si>
    <t>Montáž - Měření, výchozí revize, spolupráce s revizním technikem</t>
  </si>
  <si>
    <t>Montáž - Zaškolení a instruktáž osoby uživatele na zařízení CCTV</t>
  </si>
  <si>
    <t>Montáž - Dokumentace skutečného provedení stavby</t>
  </si>
  <si>
    <t>Montáž - Vedlejší rozpočtové náklady (VRN)</t>
  </si>
  <si>
    <t>%</t>
  </si>
  <si>
    <t>Provádění pravidelných profylaktických kontrol/ revizí</t>
  </si>
  <si>
    <t>Popis:</t>
  </si>
  <si>
    <t>Cena v Kč bez DPH</t>
  </si>
  <si>
    <t>Celková cena za provádění kontrol a revizí</t>
  </si>
  <si>
    <t>Délka trvání (36 měsíců - 3 roky)</t>
  </si>
  <si>
    <t>Vystavení protokolu/ revize o stavu zařízení</t>
  </si>
  <si>
    <t>SPECIFIKACE ZAŘÍZENÍ</t>
  </si>
  <si>
    <t>Typ zařízení</t>
  </si>
  <si>
    <t>Prohlídky prováděné 1x ročně</t>
  </si>
  <si>
    <t xml:space="preserve">Zajištění pravidelné revize elektrického zařízení v rozsahu a termínech stanovených ČSN 33 1500 </t>
  </si>
  <si>
    <t xml:space="preserve">Zajištění pravidelné revize elektrických spotřebičů v rozsahu a termínech stanovených ČSN 33 1600 ed.2 </t>
  </si>
  <si>
    <t>Provedení kontroly mechanického upevnění a očištění kamer, včetně průzorů</t>
  </si>
  <si>
    <t xml:space="preserve">Vedení dokumentace elektrického zařízení odpovídající skutečnému provedení, protokoly o určení prostředí, záznamy s výsledky provedených kontrol a další dokumentaci jako např. zásady pro údržbu elektrického zařízení, tj. provádění kontrol, měření, zkoušek a revizí apod. </t>
  </si>
  <si>
    <t>Kontrola funkčnosti jednotlivých kamer a systému</t>
  </si>
  <si>
    <t>Kontrola funkčnosti elektroniky</t>
  </si>
  <si>
    <t>Profylaxe UPS (dle výrobce)</t>
  </si>
  <si>
    <t>Prohlídky prováděné 2x ročně</t>
  </si>
  <si>
    <t>Nabídková cena za provádění kontrol a revizí (1rok)</t>
  </si>
  <si>
    <t>Cena v Kč bez DPH/ prohlídku</t>
  </si>
  <si>
    <t xml:space="preserve">REKAPITULACE </t>
  </si>
  <si>
    <t>CCTV - Kamerový systém - dodávka</t>
  </si>
  <si>
    <t>Celkové náklady na veřejnou zakázku</t>
  </si>
  <si>
    <t>SERVIS A REVIZE</t>
  </si>
  <si>
    <t>Aplikace na propojení ITC kamer a SW serveru. Aplikace běží jako služba a po přečtení SPZ na kameře SPZ se odešle tato značka jako text přes POS do serveru. Pro funkčnost v SW serveru je nutná licence POS.</t>
  </si>
  <si>
    <t>Funkční zkouška systému</t>
  </si>
  <si>
    <t>Videoserver je určen pro nahrávání maximálně 64 IP kamer, min. 4GB RAM, SDD min. 120GB, možnost přidat min. 5 HDD, o celkové kapacitě min. 50TB, min. 1x VGA, min 1x Ethernet min. rychlost 1GB, zdroj min. 450W</t>
  </si>
  <si>
    <t>Line - interaktivní záložní napájecí zdroj, kapacita výstupního výkonu min. 500 W/750 VA, výdrž: min. 5,5/16,1 min.(100% / 50%), min. 500/250W; výstupy: 4x IEC C13 a 2x IEC Jumpers, vstup IEC C14,  instalace do racku (2U), LCD s ovládáním navigačními klávesami, jmenovité výstupní napětí max. 230V.Možnost vzdáleného monitoringu stavu UPS přes zabezpečené  webové rozhraní na libovolném zařízení s webovým prohlížečem.</t>
  </si>
  <si>
    <t>On-Line zdroj nepřerušovaného napětí S dvojitou konverzí , kapacita výstupního výkonu min. 3000VA/2700 W , výdrž: min. 4/13,1 min.(100% / 50%),  výstupy: 8x IEC C13,2x IEC C19,  instalace do racku (2U), LCD s ovládáním navigačními klávesami.Rožšiřující síťová karta pro kompatibilní UPS zařízení, která umožňuje vzdálenou kontrolu přístroje a jeho nerůznější nastavení; konektor RJ-45 10/100 Base-T, podpora IPv6 protokolu, vysoké šifrování přenosu.</t>
  </si>
  <si>
    <t xml:space="preserve">Přepínač o parametrech:  min. 24x 10/100/1000 PoE+, min 4x SFP+  (1/10GE), maximální rozměr chassis prvku 1U, aktivní chlazení, napájení min. 220V, neblokující architektura o plné rychlosti portů pro L2/L3 min. 130 Gbps / 100 Mpps, možnost seskupit přepínače do jednoho virtuálního síťového elementu (dále jako VSE) v rámci dostupných typů dané série přepínačů, VSE se chová jako jeden virtuální přepínač pro přístup pro správu, konfiguraci L2/L3 , seznam a práce s porty, apod., jednotlivé přepínače tvořící VSE propojitelné na velkou vzdálenost pomocí optických kabelů a a zabudovaných portů – minimálně 2km, do VSE možno seskupit minimálně 4 přepínače, VSE umožňuje redundantní komponentu/pravidla pro data, VSE umožňuje redundantní komponentu/pravidla pro řízení, PoE podpora pro PoE varianty na všech interfacech; IEEE 802.3af pro všechny PoE porty na switchy současně, IEEE 802.3at min pro polovinu PoE portů na switchy současně; přepínače ve VSE musí být vyměnitelné bez dopadu na zbytek hardware VSE, podpora fyzických rozhraní: 10/100/1000BaseT,1000BASE-T,1000BASE-SX,1000BASE-LX,1000BASE-LH (nebo ZX),10GBASE-SR,10GBASE-LRM,10GBASE-LR, min. 16k MAC na systém, podpora paketů o délce 9k jako minimum, VLAN id rozsah 4k, konfigurovaných VLAN současně min. 240, IEEE 802.1Q (trunk intf.), VLAN vztažená na port, Hlasová VLAN, Privátní VLAN, možnost akceptovat non-tagged paket na trunk portu, LACP včetně LACP napříč stohem/VSE, xSTP (IEEE 802.1D/802.1s/802.1w), kompatibilní s PVSTP+, BPDU guard, Loop protection, LLDP (IEEE 802.1AB), LLDP-MED (integrace s hlasovou VLAN), ACL implementovány v hardware s ohledem na výkon, ACL definovatelné pro porty (vstup/výstup), VLAN, L3, podmínky pro shodu umožňují použít výrazy z  L2-L4 OSI, ACL i pro IPv6, ACLka na provoz směrem k CPU, Policing / rate limit pro provoz směrem k CPU, L3 funkcionality podporováno v hardware s ohledem na výkon, L3 interface i pro VLAN, minimálně 500 IPv4 cest, DHCP server / relay, multicast podporováno v hardware, IGMP snooping v 1/2/3, podpora VRRP nebo ekvivalentní pro IPv6, podpora OSPFv3, podpora IPv6 ACL, podpora DHCPv6 snooping, podpora IPv6 ND inspection, podpora IPv6 MLD snooping, 802.1x "single / multiple / single secured“ suplikant, 802.1x statický proskok, 802.1x VLAN assignment, 802.1x MAC radius, VoIP VLAN s 802.1x spoluprací, DHCP snooping, DHCP untrust porty, Dynamic ARP inspection, statická MAC / MAC omezení na port, limit na stěhování MAC, možnost automaticky blokovat infikovanou koncovou stanici z prvku centrální správy, klasifikace provozu podporováno v hardware, „Trust“ Klasifikace provozu na 802.1p, DSCP, IP prec, „Untrust“ Klasifikace provozu na L2-L4 polích hlavičky paketu, tvarování egress Portů, politika na ingress portech, min. 4x Queues na port, časování mechanismu DWRR na každý port, min. 2 priority na časovací mechanismus, implementace striktní priority (LLQ), pravidla pro přepsání CoS bitů, interface pro správu dostupný lokálně, telnet, SSH, autentifikace uživatelů (lokální, Radius, TACACS+), automatická záloha konfigurace na remote SCP nebo FTP nebo TFTP, možnost konfiguračních změn přes txt soubor, podpora syslog (lokální i vzdálený), možnost scriptování (např. tcl, python nebo jinak), SNMP verze 1/2c/3, ping, traceroute, Flow technologie (sFlow nebo Netflow nebo IPfix), zrcadlení provozu lokální i vzdálené, vynucení potvrzení změn nastavení, dostupný centrální management s GUI pro správu min. 100 přepínačů, všechny funkce přepínače konfigurovatelné plně bez výjimky jak prostřednictvím WWW rozhraní tak i telnet a ssh serveru, to vše běžící přímo na přepínači bez nutnosti dalšího prostředníka a nutnosti kombinovat uvedená rozhraní, produktová podpora výrobku spočívající ve výměně zařízení v případě jeho poruchy, získání nových verzí software z webových stránek výrobce a vytvoření „case“ technického rázu tamtéž. </t>
  </si>
  <si>
    <t>Software pro monitorování, nahrávání a ovládání megapixelových kamer do max. počtu 75 s omezenými funkcemi, vybrané omezení: nepodporuje PRO kamery, alarmy, vyhledávání osob dle vzoru, licence pro 1 kameru/web server, klientský software zdarma, max. počet současně připojených klientů 10, max. 50 pravidel</t>
  </si>
  <si>
    <t>Montáž - Propojovací box, hliníkový, rozměry min. 130x130x50mm</t>
  </si>
  <si>
    <t>Dodávka - Propojovací box, hliníkový, rozměry min. 130x130x50mm</t>
  </si>
  <si>
    <t>On-Line zdroj nepřerušovaného napětí s dvojitou konverzí , kapacita výstupního výkonu min. 2200VA/1980 W , výdrž: min. 3,9/11,6 min.(100% / 50%),  výstupy: 8x IEC C13,8x IEC C19,  instalace do racku (2U), LCD s ovládáním navigačními klávesami.Rožšiřující síťová karta pro kompatibilní UPS zařízení, která umožňuje vzdálenou kontrolu přístroje a jeho nerůznější nastavení; konektor RJ-45 10/100 Base-T, podpora IPv6 protokolu, vysoké šifrování přenosu.</t>
  </si>
  <si>
    <t>min. 32" Full HD LCD monitor pro provoz 24/7, poměr stran 16:9, min. 16 mil. barev, odezva max. 5 ms, min. 1x VGA vstup, min. 1x audio vstup, min. 2x HDMI vstup, kontrast min. 1200:1, jas min. 300 cd/m2, napájení 100 –240 V AC, stojan k přichycení na stůl</t>
  </si>
  <si>
    <t>Dodávka - SATA DISK min. 4000GB, min. 5900 rpm, vhodný do podmínek 24/7, pro PC Videoserver, DVR, NAS</t>
  </si>
  <si>
    <t>Montáž - SATA DISK min. 4000GB, min. 5900 rpm, vhodný do podmínek 24/7, pro PC Videoserver, DVR, NAS</t>
  </si>
  <si>
    <t>Dodávka - Vstupně výstupní TCP / IP zařízení pro záznamový software</t>
  </si>
  <si>
    <t>Montáž - Vstupně výstupní TCP / IP zařízení pro záznamový software</t>
  </si>
  <si>
    <t>Dodávka - Grafická nadstavba pro kameru pro čtení SPZ</t>
  </si>
  <si>
    <t>Montáž - Grafická nadstavba pro kameru pro čtení SPZ</t>
  </si>
  <si>
    <t>Dodávka - UPS min. 3000VA(2700W), provedení rack 2U, LCD diplej, karta pro ovládání a monitoring přes LAN</t>
  </si>
  <si>
    <t>Montáž - UPS min. 3000VA(2700W), provedení rack 2U, LCD diplej, karta pro ovládání a monitoring přes LAN</t>
  </si>
  <si>
    <t>Dodávka - UPS min. 2200VA(1980W), provedení rack 2U, LCD diplej, karta pro ovládání a monitoring přes LAN</t>
  </si>
  <si>
    <t>Montáž - UPS min. 2200VA(1980W), provedení rack 2U, LCD diplej, karta pro ovládání a monitoring přes LAN</t>
  </si>
  <si>
    <t>Dodávka - UPS min. 750VA(500W), provedení rack 2U, LCD displej, vzdálený monitoring</t>
  </si>
  <si>
    <t>Montáž - UPS min. 750VA(500W), provedení rack 2U, LCD displej, vzdálený monitoring</t>
  </si>
  <si>
    <t>Videoserver je určen pro nahrávání maximálně 64 IP kamer, min. 8 GB RAM, LFF, možnost přidat dalších min. 7 HDD, RAID 0,1,5,6 VGA výstup, 2x 1GB lan, zdroj min. 560W, rackové provedení 2U, sys. SSD min. 120GB</t>
  </si>
  <si>
    <t>Montáž - Inteligentní kompaktní (bullet) IP kamera, 2MP, MZVF f=2,7-12mm</t>
  </si>
  <si>
    <t>Dodávka - Inteligentní kompaktní (bullet) IP kamera, 2MP, MZVF f=2,7-12mm</t>
  </si>
  <si>
    <t>Dodávka - Antivandal IP kamera, TD/N, 2MP, f=3-9mm</t>
  </si>
  <si>
    <t>Montáž - Antivandal IP kamera, TD/N, 2MP, f=3-9mm</t>
  </si>
  <si>
    <t>min. 2 Mpx kamera IP exteriérová antivandal, Day/Night s mechanickým IR filtrem, IR LED dosvit min. 15 m, 1/2.8" progressive scan CMOS, rozlišení 1920 x 1080 px, citlivost min. 0.01 lx (F/1.4) Color, 0 lx (F/1.4)IR, motor zoom objektiv 3–9 mm/F1.4 , úhel záběru 39°–90°, funkce kompenzace protisvětla,  automatická funkce rozpoznání změn barev světla, automatická úprava jasu na zvolený limit min. 100 dB, kamera s možností vidět v barvě při špatných světelných podmínkách, komprese H.264/MJPEG, funkce ONVIF, rozdělení obrazu do menších sekvencí, slot na MicroSD kartu max. 256 GB, napájení PoE - min. 150 mA, pracovní teplota od -30 °C do +60 °C, min. IP 66</t>
  </si>
  <si>
    <t>Inteligentní min. 2 Mpx (Full HD) kompaktní kamera IP pro vjezdové brány, kamera podporuje snímání jednoho jízdního pruhu, podporuje vyhodnocení indukční smyčky, čtení SPZ do rychlosti max. 40 km/h, seznam pro min. 10 000 SPZ, Day/Night, 1/2.8” 2Megapixel včetně citlivých snímacích senzorů i v noci, rozlišení 1920 x 1080 px, citlivost min. 0,005 lx / F1.6 (Color), 0 lx (IR on) / F1.53, Smart IR LED dosvit 3–8 m, motor zoom objektiv 2,7–12 mm / F1.6, úhel záběru 101°–36°, funkce tlumení svitu reflektorů,  automatická funkce rozpoznání změn barev světla včetně kompenzace protisvětla min. 140 dB, automatická úprava jasu na zvolený limit, funkce ONVIF, slot na Micro SD kartu max. 128GB, komprese H.265/H.264, Triple stream, alarm I/O 2/1, audio I/O 1/1, napájení 12 V DC, PoE - min. 1A, pracovní teplota od -40 °C do +60 °C, min. IP 67, antivandalové provedení</t>
  </si>
  <si>
    <t>min. 2 Mpx kompaktní kamera IP exteriérová antivandal, Day/Night s mechanickým IR filtrem, Smart IR IR LED dosvit min. 50m, 1/2.8" progressive scan CMOS, rozlišení 1920x1080px, citlivost min. 0.04 lux (F1.3) color, 0 lux (F1.3) B/W s IR, motor zoom objektiv 3 - 9 mm/F1.3, úhel záběru 30° - 91°, automatická funkce rozpoznání změn barev světla, funkce kompenzace protisvětla, automatická úprava jasu na zvolený limit min. 120 dB, kamera s možností vidět v barvě při špatných světelných podmínkách, inteligentní funkce rozpoznání osob a vozidel, komprese H.264 (MPEG-4 Part 10/AVC), Motion JPEG, funkce ONVIF, rozdělení obrazu do menších sekvencí, alarm I/O 1/1, audio I/O 1/1, slot na SD kartu min. 128GB, napájení 12VDC/24VAC, PoE, pracovní teplota -40°C do 55°C, min. IP66</t>
  </si>
  <si>
    <t>Dodávka - Antivandal kompaktní  (bullet) IP kamera, 2MP, f=3-9mm</t>
  </si>
  <si>
    <t>Montáž - Antivandal kompaktní  (bullet) IP kamera, 2MP, f=3-9mm</t>
  </si>
  <si>
    <t>PC určený ke sledování a k monitorování do 64 kamer, možnost připojení min. 4 monitorů, procesor benchmark min. 11000 , min. 8GB RAM s možností rozšíření na max. 64GB, systémový HDD SATA min. 7200 rpm LFF, non hot plug HDD, samostatná grafická karta s min. 3x HDMI, paměť graf. karty min. 2 GB, min. 1x DP, min. 1x DVI-D výstupem (max. 4 výstupy), Ethernet min. 1Gb, zdroj min. 400W, audio výstup, operační systém musí být kompatibilní s operačním systémem UP.</t>
  </si>
  <si>
    <t>Grafická karta nutná pro využití nového videoanalytického SW, Mid-range 3D, grafický procesor benchmark min. 4000 , paměť min. 4 GB, PCI Express min. 3.0 x16, 4x DisplayPort 1.2a (včetně převodníku na HDMI), aktivní chlazení, odběr max. 75 W</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</si>
</sst>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amily val="2"/>
    </font>
    <font>
      <b/>
      <sz val="14"/>
      <name val="Arial CE"/>
      <family val="2"/>
    </font>
    <font>
      <b/>
      <sz val="10"/>
      <name val="Arial CE"/>
      <family val="2"/>
    </font>
    <font>
      <b/>
      <sz val="9"/>
      <name val="Arial CE"/>
      <family val="2"/>
    </font>
    <font>
      <b/>
      <sz val="8"/>
      <name val="Arial CE"/>
      <family val="2"/>
    </font>
    <font>
      <sz val="8"/>
      <name val="Arial CE"/>
      <family val="2"/>
    </font>
    <font>
      <sz val="7"/>
      <name val="Arial CE"/>
      <family val="2"/>
    </font>
    <font>
      <b/>
      <sz val="7"/>
      <name val="Arial CE"/>
      <family val="2"/>
    </font>
    <font>
      <sz val="11"/>
      <name val="Calibri"/>
      <family val="2"/>
    </font>
    <font>
      <b/>
      <sz val="9"/>
      <name val="Trebuchet MS"/>
      <family val="2"/>
    </font>
    <font>
      <b/>
      <sz val="9"/>
      <color rgb="FF000000"/>
      <name val="Trebuchet MS"/>
      <family val="2"/>
    </font>
    <font>
      <b/>
      <sz val="11"/>
      <color indexed="18"/>
      <name val="Arial CE"/>
      <family val="2"/>
    </font>
    <font>
      <b/>
      <sz val="10"/>
      <color indexed="18"/>
      <name val="Arial CE"/>
      <family val="2"/>
    </font>
    <font>
      <sz val="8"/>
      <color indexed="12"/>
      <name val="Arial CE"/>
      <family val="2"/>
    </font>
    <font>
      <b/>
      <sz val="8"/>
      <color indexed="12"/>
      <name val="Arial CE"/>
      <family val="2"/>
    </font>
    <font>
      <i/>
      <sz val="8"/>
      <name val="Arial CE"/>
      <family val="2"/>
    </font>
    <font>
      <i/>
      <sz val="8"/>
      <color indexed="12"/>
      <name val="Arial CE"/>
      <family val="2"/>
    </font>
    <font>
      <b/>
      <sz val="10"/>
      <name val="Arial"/>
      <family val="2"/>
    </font>
    <font>
      <sz val="8"/>
      <color indexed="63"/>
      <name val="Arial CE"/>
      <family val="2"/>
    </font>
    <font>
      <b/>
      <sz val="8"/>
      <color indexed="63"/>
      <name val="Arial CE"/>
      <family val="2"/>
    </font>
    <font>
      <b/>
      <sz val="11"/>
      <name val="Arial"/>
      <family val="2"/>
    </font>
    <font>
      <sz val="10"/>
      <name val="Wingdings"/>
      <family val="2"/>
    </font>
    <font>
      <b/>
      <sz val="12"/>
      <name val="Arial"/>
      <family val="2"/>
    </font>
    <font>
      <sz val="12"/>
      <name val="Arial"/>
      <family val="2"/>
    </font>
    <font>
      <b/>
      <sz val="14"/>
      <name val="Arial"/>
      <family val="2"/>
    </font>
    <font>
      <sz val="11"/>
      <name val="Arial"/>
      <family val="2"/>
    </font>
  </fonts>
  <fills count="5">
    <fill>
      <patternFill/>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00102615356"/>
        <bgColor indexed="64"/>
      </patternFill>
    </fill>
  </fills>
  <borders count="18">
    <border>
      <left/>
      <right/>
      <top/>
      <bottom/>
      <diagonal/>
    </border>
    <border>
      <left style="medium"/>
      <right/>
      <top style="medium"/>
      <bottom style="medium"/>
    </border>
    <border>
      <left/>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medium"/>
      <right style="medium"/>
      <top style="medium"/>
      <bottom style="medium"/>
    </border>
    <border>
      <left style="medium">
        <color indexed="8"/>
      </left>
      <right/>
      <top style="medium">
        <color indexed="8"/>
      </top>
      <bottom style="medium">
        <color indexed="8"/>
      </bottom>
    </border>
    <border>
      <left style="thin"/>
      <right/>
      <top style="thin"/>
      <bottom style="thin"/>
    </border>
    <border>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cellStyleXfs>
  <cellXfs count="102">
    <xf numFmtId="0" fontId="0" fillId="0" borderId="0" xfId="0"/>
    <xf numFmtId="0" fontId="1" fillId="0" borderId="1" xfId="0" applyFont="1" applyBorder="1" applyAlignment="1" applyProtection="1">
      <alignment vertical="center"/>
      <protection/>
    </xf>
    <xf numFmtId="0" fontId="1" fillId="0" borderId="1" xfId="0" applyFont="1" applyFill="1" applyBorder="1" applyAlignment="1" applyProtection="1">
      <alignment vertical="center"/>
      <protection/>
    </xf>
    <xf numFmtId="0" fontId="1" fillId="0" borderId="2" xfId="0" applyFont="1" applyBorder="1" applyAlignment="1" applyProtection="1">
      <alignment vertical="center"/>
      <protection/>
    </xf>
    <xf numFmtId="0" fontId="1" fillId="0" borderId="3" xfId="0" applyFont="1" applyBorder="1" applyAlignment="1" applyProtection="1">
      <alignment vertical="center"/>
      <protection/>
    </xf>
    <xf numFmtId="0" fontId="0" fillId="0" borderId="0" xfId="0" applyFont="1" applyAlignment="1" applyProtection="1">
      <alignment horizontal="left" vertical="center"/>
      <protection locked="0"/>
    </xf>
    <xf numFmtId="0" fontId="2" fillId="0" borderId="0" xfId="0" applyFont="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Alignment="1" applyProtection="1">
      <alignment horizontal="left" vertical="center"/>
      <protection locked="0"/>
    </xf>
    <xf numFmtId="39" fontId="3" fillId="0" borderId="0" xfId="0" applyNumberFormat="1" applyFont="1" applyAlignment="1" applyProtection="1">
      <alignment horizontal="center" vertical="center"/>
      <protection/>
    </xf>
    <xf numFmtId="37" fontId="4" fillId="0" borderId="0" xfId="0" applyNumberFormat="1" applyFont="1" applyAlignment="1" applyProtection="1">
      <alignment horizontal="left" vertical="center"/>
      <protection/>
    </xf>
    <xf numFmtId="0" fontId="5" fillId="0" borderId="0" xfId="0" applyFont="1" applyFill="1" applyAlignment="1" applyProtection="1">
      <alignment horizontal="left" vertical="center" wrapText="1"/>
      <protection/>
    </xf>
    <xf numFmtId="0" fontId="5" fillId="0" borderId="0" xfId="0" applyFont="1" applyAlignment="1" applyProtection="1">
      <alignment horizontal="center" vertical="center" wrapText="1"/>
      <protection/>
    </xf>
    <xf numFmtId="39" fontId="5" fillId="0" borderId="0" xfId="0" applyNumberFormat="1" applyFont="1" applyAlignment="1" applyProtection="1">
      <alignment horizontal="center" vertical="center"/>
      <protection/>
    </xf>
    <xf numFmtId="39" fontId="6" fillId="0" borderId="0" xfId="0" applyNumberFormat="1" applyFont="1" applyAlignment="1" applyProtection="1">
      <alignment horizontal="right" vertical="center"/>
      <protection/>
    </xf>
    <xf numFmtId="39" fontId="7" fillId="0" borderId="0" xfId="0" applyNumberFormat="1" applyFont="1" applyAlignment="1" applyProtection="1">
      <alignment horizontal="right" vertical="center"/>
      <protection/>
    </xf>
    <xf numFmtId="0" fontId="5" fillId="2" borderId="4"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37" fontId="5" fillId="2" borderId="4" xfId="0" applyNumberFormat="1"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37" fontId="11" fillId="0" borderId="0" xfId="0" applyNumberFormat="1" applyFont="1" applyAlignment="1" applyProtection="1">
      <alignment horizontal="right" vertical="center"/>
      <protection locked="0"/>
    </xf>
    <xf numFmtId="0" fontId="11" fillId="0" borderId="0" xfId="0" applyFont="1" applyFill="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39" fontId="11" fillId="0" borderId="0" xfId="0" applyNumberFormat="1" applyFont="1" applyAlignment="1" applyProtection="1">
      <alignment horizontal="center" vertical="center"/>
      <protection locked="0"/>
    </xf>
    <xf numFmtId="39" fontId="11" fillId="0" borderId="0" xfId="0" applyNumberFormat="1" applyFont="1" applyAlignment="1" applyProtection="1">
      <alignment horizontal="right" vertical="center"/>
      <protection locked="0"/>
    </xf>
    <xf numFmtId="37" fontId="12" fillId="0" borderId="0" xfId="0" applyNumberFormat="1" applyFont="1" applyAlignment="1" applyProtection="1">
      <alignment horizontal="right" vertical="center"/>
      <protection locked="0"/>
    </xf>
    <xf numFmtId="49" fontId="12" fillId="0" borderId="0" xfId="0" applyNumberFormat="1" applyFont="1" applyFill="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39" fontId="12" fillId="0" borderId="0" xfId="0" applyNumberFormat="1" applyFont="1" applyAlignment="1" applyProtection="1">
      <alignment horizontal="center" vertical="center"/>
      <protection locked="0"/>
    </xf>
    <xf numFmtId="39" fontId="12" fillId="0" borderId="0" xfId="0" applyNumberFormat="1" applyFont="1" applyAlignment="1" applyProtection="1">
      <alignment horizontal="right" vertical="center"/>
      <protection locked="0"/>
    </xf>
    <xf numFmtId="37" fontId="5" fillId="0" borderId="5" xfId="0" applyNumberFormat="1" applyFont="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39" fontId="5" fillId="3" borderId="5" xfId="0" applyNumberFormat="1" applyFont="1" applyFill="1" applyBorder="1" applyAlignment="1" applyProtection="1">
      <alignment horizontal="right" vertical="center"/>
      <protection locked="0"/>
    </xf>
    <xf numFmtId="39" fontId="4" fillId="0" borderId="5" xfId="0" applyNumberFormat="1" applyFont="1" applyBorder="1" applyAlignment="1" applyProtection="1">
      <alignment horizontal="right" vertical="center"/>
      <protection locked="0"/>
    </xf>
    <xf numFmtId="37" fontId="13" fillId="0" borderId="5" xfId="0" applyNumberFormat="1" applyFont="1" applyBorder="1" applyAlignment="1" applyProtection="1">
      <alignment horizontal="center" vertical="center"/>
      <protection locked="0"/>
    </xf>
    <xf numFmtId="0" fontId="13" fillId="0" borderId="5" xfId="0" applyFont="1" applyFill="1" applyBorder="1" applyAlignment="1" applyProtection="1">
      <alignment horizontal="left" vertical="center" wrapText="1"/>
      <protection locked="0"/>
    </xf>
    <xf numFmtId="0" fontId="13" fillId="0" borderId="5" xfId="0" applyFont="1" applyBorder="1" applyAlignment="1" applyProtection="1">
      <alignment horizontal="center" vertical="center" wrapText="1"/>
      <protection locked="0"/>
    </xf>
    <xf numFmtId="39" fontId="14" fillId="0" borderId="5" xfId="0" applyNumberFormat="1" applyFont="1" applyBorder="1" applyAlignment="1" applyProtection="1">
      <alignment horizontal="right" vertical="center"/>
      <protection locked="0"/>
    </xf>
    <xf numFmtId="0" fontId="13" fillId="0" borderId="5" xfId="0" applyFont="1" applyFill="1" applyBorder="1" applyAlignment="1" applyProtection="1">
      <alignment horizontal="center" vertical="center" wrapText="1"/>
      <protection locked="0"/>
    </xf>
    <xf numFmtId="37" fontId="13" fillId="0" borderId="5" xfId="0" applyNumberFormat="1" applyFont="1" applyFill="1" applyBorder="1" applyAlignment="1" applyProtection="1">
      <alignment horizontal="center" vertical="center"/>
      <protection locked="0"/>
    </xf>
    <xf numFmtId="39" fontId="14" fillId="0" borderId="5" xfId="0" applyNumberFormat="1" applyFont="1" applyFill="1" applyBorder="1" applyAlignment="1" applyProtection="1">
      <alignment horizontal="right" vertical="center"/>
      <protection locked="0"/>
    </xf>
    <xf numFmtId="0" fontId="13" fillId="0" borderId="6" xfId="0" applyFont="1" applyBorder="1" applyAlignment="1" applyProtection="1">
      <alignment horizontal="center" vertical="center" wrapText="1"/>
      <protection locked="0"/>
    </xf>
    <xf numFmtId="37" fontId="13" fillId="0" borderId="6" xfId="0" applyNumberFormat="1" applyFont="1" applyBorder="1" applyAlignment="1" applyProtection="1">
      <alignment horizontal="center" vertical="center"/>
      <protection locked="0"/>
    </xf>
    <xf numFmtId="39" fontId="14" fillId="0" borderId="6" xfId="0" applyNumberFormat="1" applyFont="1" applyBorder="1" applyAlignment="1" applyProtection="1">
      <alignment horizontal="right" vertical="center"/>
      <protection locked="0"/>
    </xf>
    <xf numFmtId="37" fontId="5" fillId="0" borderId="5"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39" fontId="4" fillId="0" borderId="5" xfId="0" applyNumberFormat="1" applyFont="1" applyFill="1" applyBorder="1" applyAlignment="1" applyProtection="1">
      <alignment horizontal="right" vertical="center"/>
      <protection locked="0"/>
    </xf>
    <xf numFmtId="37" fontId="16" fillId="0" borderId="5" xfId="0" applyNumberFormat="1" applyFont="1" applyBorder="1" applyAlignment="1" applyProtection="1">
      <alignment horizontal="center" vertical="center"/>
      <protection locked="0"/>
    </xf>
    <xf numFmtId="37" fontId="16" fillId="0" borderId="5"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protection locked="0"/>
    </xf>
    <xf numFmtId="37"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39" fontId="0" fillId="0" borderId="0" xfId="0" applyNumberFormat="1" applyFont="1" applyAlignment="1" applyProtection="1">
      <alignment horizontal="right" vertical="center"/>
      <protection locked="0"/>
    </xf>
    <xf numFmtId="0" fontId="0" fillId="0" borderId="0" xfId="0" applyFont="1" applyFill="1" applyAlignment="1" applyProtection="1">
      <alignment horizontal="left" vertical="center" wrapText="1"/>
      <protection locked="0"/>
    </xf>
    <xf numFmtId="39" fontId="17" fillId="0" borderId="0" xfId="0" applyNumberFormat="1" applyFont="1" applyAlignment="1" applyProtection="1">
      <alignment horizontal="right" vertical="center"/>
      <protection locked="0"/>
    </xf>
    <xf numFmtId="39" fontId="0" fillId="0" borderId="0" xfId="0" applyNumberFormat="1" applyFont="1" applyAlignment="1" applyProtection="1">
      <alignment horizontal="center" vertical="center"/>
      <protection locked="0"/>
    </xf>
    <xf numFmtId="37" fontId="18" fillId="0" borderId="0" xfId="0" applyNumberFormat="1" applyFont="1" applyAlignment="1" applyProtection="1">
      <alignment horizontal="right" vertical="center"/>
      <protection locked="0"/>
    </xf>
    <xf numFmtId="0" fontId="18" fillId="0" borderId="0" xfId="0" applyFont="1" applyFill="1" applyAlignment="1" applyProtection="1">
      <alignment horizontal="left" vertical="center" wrapText="1"/>
      <protection locked="0"/>
    </xf>
    <xf numFmtId="0" fontId="18" fillId="0" borderId="0" xfId="0" applyFont="1" applyAlignment="1" applyProtection="1">
      <alignment horizontal="center" vertical="center" wrapText="1"/>
      <protection locked="0"/>
    </xf>
    <xf numFmtId="39" fontId="18" fillId="0" borderId="0" xfId="0" applyNumberFormat="1" applyFont="1" applyAlignment="1" applyProtection="1">
      <alignment horizontal="center" vertical="center"/>
      <protection locked="0"/>
    </xf>
    <xf numFmtId="39" fontId="18" fillId="0" borderId="0" xfId="0" applyNumberFormat="1" applyFont="1" applyAlignment="1" applyProtection="1">
      <alignment horizontal="right" vertical="center"/>
      <protection locked="0"/>
    </xf>
    <xf numFmtId="39" fontId="19" fillId="0" borderId="0" xfId="0" applyNumberFormat="1" applyFont="1" applyAlignment="1" applyProtection="1">
      <alignment horizontal="right" vertical="center"/>
      <protection locked="0"/>
    </xf>
    <xf numFmtId="37" fontId="0" fillId="0" borderId="0" xfId="0" applyNumberFormat="1" applyFont="1" applyAlignment="1" applyProtection="1">
      <alignment horizontal="right" vertical="center"/>
      <protection locked="0"/>
    </xf>
    <xf numFmtId="0" fontId="0" fillId="0" borderId="0" xfId="0" applyFont="1"/>
    <xf numFmtId="0" fontId="0" fillId="0" borderId="7" xfId="0" applyFont="1" applyBorder="1"/>
    <xf numFmtId="0" fontId="0" fillId="0" borderId="7" xfId="0" applyFont="1" applyBorder="1" applyAlignment="1">
      <alignment horizontal="justify" vertical="center"/>
    </xf>
    <xf numFmtId="0" fontId="21" fillId="0" borderId="0" xfId="0" applyFont="1" applyAlignment="1">
      <alignment horizontal="justify" vertical="center"/>
    </xf>
    <xf numFmtId="0" fontId="0" fillId="0" borderId="0" xfId="0" applyFont="1" applyAlignment="1">
      <alignment horizontal="justify" vertical="center"/>
    </xf>
    <xf numFmtId="0" fontId="22" fillId="4" borderId="7" xfId="0" applyFont="1" applyFill="1" applyBorder="1"/>
    <xf numFmtId="0" fontId="20" fillId="4" borderId="7" xfId="0" applyFont="1" applyFill="1" applyBorder="1"/>
    <xf numFmtId="3" fontId="20" fillId="4" borderId="7" xfId="0" applyNumberFormat="1" applyFont="1" applyFill="1" applyBorder="1"/>
    <xf numFmtId="0" fontId="20" fillId="4" borderId="7" xfId="0" applyFont="1" applyFill="1" applyBorder="1" applyAlignment="1">
      <alignment horizontal="center" vertical="center" wrapText="1"/>
    </xf>
    <xf numFmtId="3" fontId="0" fillId="0" borderId="7" xfId="0" applyNumberFormat="1" applyFont="1" applyBorder="1"/>
    <xf numFmtId="3" fontId="22" fillId="4" borderId="7" xfId="0" applyNumberFormat="1" applyFont="1" applyFill="1" applyBorder="1"/>
    <xf numFmtId="0" fontId="25" fillId="0" borderId="7" xfId="0" applyFont="1" applyBorder="1"/>
    <xf numFmtId="0" fontId="4" fillId="4" borderId="8" xfId="0" applyFont="1" applyFill="1" applyBorder="1" applyAlignment="1" applyProtection="1">
      <alignment horizontal="center" vertical="center" wrapText="1"/>
      <protection/>
    </xf>
    <xf numFmtId="0" fontId="4" fillId="4" borderId="8" xfId="0" applyFont="1" applyFill="1" applyBorder="1" applyAlignment="1" applyProtection="1">
      <alignment horizontal="left" vertical="center" wrapText="1"/>
      <protection/>
    </xf>
    <xf numFmtId="0" fontId="4" fillId="4" borderId="9" xfId="0" applyFont="1" applyFill="1" applyBorder="1" applyAlignment="1" applyProtection="1">
      <alignment horizontal="center" vertical="center" wrapText="1"/>
      <protection/>
    </xf>
    <xf numFmtId="0" fontId="9" fillId="4" borderId="8" xfId="20" applyFont="1" applyFill="1" applyBorder="1" applyAlignment="1">
      <alignment horizontal="center" vertical="center" wrapText="1"/>
      <protection/>
    </xf>
    <xf numFmtId="0" fontId="10" fillId="4" borderId="8" xfId="20" applyFont="1" applyFill="1" applyBorder="1" applyAlignment="1" applyProtection="1">
      <alignment horizontal="center" vertical="center" wrapText="1"/>
      <protection locked="0"/>
    </xf>
    <xf numFmtId="0" fontId="9" fillId="4" borderId="3" xfId="20" applyFont="1" applyFill="1" applyBorder="1" applyAlignment="1">
      <alignment horizontal="center" vertical="center" wrapText="1"/>
      <protection/>
    </xf>
    <xf numFmtId="0" fontId="24" fillId="4" borderId="10" xfId="0" applyFont="1" applyFill="1" applyBorder="1" applyAlignment="1">
      <alignment/>
    </xf>
    <xf numFmtId="0" fontId="24" fillId="4" borderId="11" xfId="0" applyFont="1" applyFill="1" applyBorder="1" applyAlignment="1">
      <alignment/>
    </xf>
    <xf numFmtId="0" fontId="4" fillId="4" borderId="7" xfId="0" applyFont="1" applyFill="1" applyBorder="1" applyAlignment="1" applyProtection="1">
      <alignment horizontal="center" vertical="center" wrapText="1"/>
      <protection/>
    </xf>
    <xf numFmtId="0" fontId="4" fillId="4" borderId="7" xfId="0" applyFont="1" applyFill="1" applyBorder="1" applyAlignment="1" applyProtection="1">
      <alignment horizontal="left" vertical="center" wrapText="1"/>
      <protection/>
    </xf>
    <xf numFmtId="0" fontId="9" fillId="4" borderId="7" xfId="20" applyFont="1" applyFill="1" applyBorder="1" applyAlignment="1">
      <alignment horizontal="center" vertical="center" wrapText="1"/>
      <protection/>
    </xf>
    <xf numFmtId="0" fontId="10" fillId="4" borderId="7" xfId="20" applyFont="1" applyFill="1" applyBorder="1" applyAlignment="1" applyProtection="1">
      <alignment horizontal="center" vertical="center" wrapText="1"/>
      <protection locked="0"/>
    </xf>
    <xf numFmtId="37" fontId="13" fillId="0" borderId="7" xfId="0" applyNumberFormat="1" applyFont="1" applyBorder="1" applyAlignment="1" applyProtection="1">
      <alignment horizontal="center" vertical="center"/>
      <protection locked="0"/>
    </xf>
    <xf numFmtId="0" fontId="13" fillId="0" borderId="7" xfId="0" applyFont="1" applyFill="1" applyBorder="1"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39" fontId="5" fillId="3" borderId="7" xfId="0" applyNumberFormat="1" applyFont="1" applyFill="1" applyBorder="1" applyAlignment="1" applyProtection="1">
      <alignment horizontal="right" vertical="center"/>
      <protection locked="0"/>
    </xf>
    <xf numFmtId="0" fontId="15" fillId="0" borderId="12"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3" fontId="23" fillId="3" borderId="15" xfId="0" applyNumberFormat="1" applyFont="1" applyFill="1" applyBorder="1" applyAlignment="1">
      <alignment horizontal="right" vertical="center"/>
    </xf>
    <xf numFmtId="3" fontId="23" fillId="3" borderId="16" xfId="0" applyNumberFormat="1" applyFont="1" applyFill="1" applyBorder="1" applyAlignment="1">
      <alignment horizontal="right" vertical="center"/>
    </xf>
    <xf numFmtId="3" fontId="23" fillId="3" borderId="17" xfId="0" applyNumberFormat="1" applyFont="1" applyFill="1" applyBorder="1" applyAlignment="1">
      <alignment horizontal="right" vertical="center"/>
    </xf>
    <xf numFmtId="0" fontId="1" fillId="0" borderId="1" xfId="0" applyFont="1" applyBorder="1" applyAlignment="1" applyProtection="1">
      <alignment horizontal="left" vertical="center"/>
      <protection/>
    </xf>
    <xf numFmtId="0" fontId="1" fillId="0" borderId="3"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Normální 1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topLeftCell="A1">
      <selection activeCell="A7" sqref="A7"/>
    </sheetView>
  </sheetViews>
  <sheetFormatPr defaultColWidth="8.8515625" defaultRowHeight="12.75"/>
  <cols>
    <col min="1" max="1" width="73.28125" style="66" customWidth="1"/>
    <col min="2" max="2" width="24.8515625" style="66" customWidth="1"/>
    <col min="3" max="16384" width="8.8515625" style="66" customWidth="1"/>
  </cols>
  <sheetData>
    <row r="1" spans="1:2" ht="18" thickBot="1">
      <c r="A1" s="1" t="s">
        <v>89</v>
      </c>
      <c r="B1" s="4"/>
    </row>
    <row r="2" spans="1:2" ht="12.75">
      <c r="A2" s="6" t="s">
        <v>1</v>
      </c>
      <c r="B2" s="7"/>
    </row>
    <row r="3" spans="1:2" ht="12.75">
      <c r="A3" s="6" t="s">
        <v>2</v>
      </c>
      <c r="B3" s="7"/>
    </row>
    <row r="4" spans="1:2" ht="12.75">
      <c r="A4" s="9"/>
      <c r="B4" s="7"/>
    </row>
    <row r="5" spans="1:2" ht="15.6">
      <c r="A5" s="71" t="s">
        <v>5</v>
      </c>
      <c r="B5" s="74" t="s">
        <v>72</v>
      </c>
    </row>
    <row r="6" spans="1:2" ht="13.8">
      <c r="A6" s="77" t="s">
        <v>90</v>
      </c>
      <c r="B6" s="75">
        <f>CCTV_ENV_dodávka!F8</f>
        <v>0</v>
      </c>
    </row>
    <row r="7" spans="1:2" ht="13.8">
      <c r="A7" s="77" t="s">
        <v>70</v>
      </c>
      <c r="B7" s="75">
        <f>CCTV_Servis!B8</f>
        <v>0</v>
      </c>
    </row>
    <row r="8" spans="1:2" ht="15.6">
      <c r="A8" s="71" t="s">
        <v>91</v>
      </c>
      <c r="B8" s="76">
        <f>SUM(B6:B7)</f>
        <v>0</v>
      </c>
    </row>
    <row r="9" ht="12.75">
      <c r="B9" s="69"/>
    </row>
    <row r="10" ht="12.75">
      <c r="B10" s="69"/>
    </row>
    <row r="11" ht="12.75">
      <c r="B11" s="69"/>
    </row>
    <row r="12" ht="12.75">
      <c r="B12" s="69"/>
    </row>
    <row r="13" ht="12.75">
      <c r="B13" s="69"/>
    </row>
    <row r="14" ht="12.75">
      <c r="B14" s="69"/>
    </row>
    <row r="15" ht="12.75">
      <c r="B15" s="69"/>
    </row>
    <row r="16" ht="12.75">
      <c r="B16" s="69"/>
    </row>
    <row r="17" ht="12.75">
      <c r="B17" s="69"/>
    </row>
    <row r="18" ht="12.75">
      <c r="B18" s="69"/>
    </row>
    <row r="19" ht="12.75">
      <c r="B19" s="70"/>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23"/>
  <sheetViews>
    <sheetView tabSelected="1" view="pageBreakPreview" zoomScale="115" zoomScaleSheetLayoutView="115" zoomScalePageLayoutView="60" workbookViewId="0" topLeftCell="A1">
      <selection activeCell="B20" sqref="B20:F20"/>
    </sheetView>
  </sheetViews>
  <sheetFormatPr defaultColWidth="9.00390625" defaultRowHeight="12.75"/>
  <cols>
    <col min="1" max="1" width="4.7109375" style="65" customWidth="1"/>
    <col min="2" max="2" width="77.00390625" style="56" customWidth="1"/>
    <col min="3" max="3" width="4.7109375" style="54" customWidth="1"/>
    <col min="4" max="4" width="11.7109375" style="58" customWidth="1"/>
    <col min="5" max="5" width="11.7109375" style="55" customWidth="1"/>
    <col min="6" max="6" width="17.7109375" style="57" customWidth="1"/>
    <col min="7" max="16384" width="9.00390625" style="5" customWidth="1"/>
  </cols>
  <sheetData>
    <row r="1" spans="1:6" ht="29.25" customHeight="1" thickBot="1">
      <c r="A1" s="1" t="s">
        <v>0</v>
      </c>
      <c r="B1" s="2"/>
      <c r="C1" s="3"/>
      <c r="D1" s="3"/>
      <c r="E1" s="3"/>
      <c r="F1" s="4"/>
    </row>
    <row r="2" spans="1:6" s="10" customFormat="1" ht="18.75" customHeight="1">
      <c r="A2" s="6" t="s">
        <v>1</v>
      </c>
      <c r="B2" s="7"/>
      <c r="C2" s="8"/>
      <c r="D2" s="8"/>
      <c r="E2" s="9"/>
      <c r="F2" s="9"/>
    </row>
    <row r="3" spans="1:6" s="10" customFormat="1" ht="18.75" customHeight="1">
      <c r="A3" s="6" t="s">
        <v>2</v>
      </c>
      <c r="B3" s="7"/>
      <c r="C3" s="8"/>
      <c r="D3" s="8"/>
      <c r="E3" s="9"/>
      <c r="F3" s="9"/>
    </row>
    <row r="4" spans="1:6" ht="18.75" customHeight="1">
      <c r="A4" s="9"/>
      <c r="B4" s="7"/>
      <c r="C4" s="8"/>
      <c r="D4" s="11"/>
      <c r="E4" s="9"/>
      <c r="F4" s="9"/>
    </row>
    <row r="5" spans="1:6" ht="18.75" customHeight="1" thickBot="1">
      <c r="A5" s="12" t="s">
        <v>3</v>
      </c>
      <c r="B5" s="13"/>
      <c r="C5" s="14"/>
      <c r="D5" s="15"/>
      <c r="E5" s="16"/>
      <c r="F5" s="17"/>
    </row>
    <row r="6" spans="1:6" ht="24.9" customHeight="1" thickBot="1">
      <c r="A6" s="78" t="s">
        <v>4</v>
      </c>
      <c r="B6" s="79" t="s">
        <v>5</v>
      </c>
      <c r="C6" s="80" t="s">
        <v>6</v>
      </c>
      <c r="D6" s="81" t="s">
        <v>7</v>
      </c>
      <c r="E6" s="82" t="s">
        <v>8</v>
      </c>
      <c r="F6" s="83" t="s">
        <v>9</v>
      </c>
    </row>
    <row r="7" spans="1:6" ht="13.8" thickBot="1">
      <c r="A7" s="18" t="s">
        <v>10</v>
      </c>
      <c r="B7" s="19" t="s">
        <v>11</v>
      </c>
      <c r="C7" s="18" t="s">
        <v>12</v>
      </c>
      <c r="D7" s="20" t="s">
        <v>13</v>
      </c>
      <c r="E7" s="18" t="s">
        <v>14</v>
      </c>
      <c r="F7" s="21" t="s">
        <v>15</v>
      </c>
    </row>
    <row r="8" spans="1:6" ht="13.8">
      <c r="A8" s="22"/>
      <c r="B8" s="23" t="s">
        <v>16</v>
      </c>
      <c r="C8" s="24"/>
      <c r="D8" s="25"/>
      <c r="E8" s="26"/>
      <c r="F8" s="26">
        <f>F9</f>
        <v>0</v>
      </c>
    </row>
    <row r="9" spans="1:6" ht="12.75">
      <c r="A9" s="27"/>
      <c r="B9" s="28" t="s">
        <v>17</v>
      </c>
      <c r="C9" s="29"/>
      <c r="D9" s="30"/>
      <c r="E9" s="31"/>
      <c r="F9" s="31">
        <f>SUM(F10:F87)</f>
        <v>0</v>
      </c>
    </row>
    <row r="10" spans="1:6" ht="12.75">
      <c r="A10" s="32">
        <v>1</v>
      </c>
      <c r="B10" s="33" t="s">
        <v>125</v>
      </c>
      <c r="C10" s="34" t="s">
        <v>18</v>
      </c>
      <c r="D10" s="32">
        <v>17</v>
      </c>
      <c r="E10" s="35"/>
      <c r="F10" s="36">
        <f>D10*E10</f>
        <v>0</v>
      </c>
    </row>
    <row r="11" spans="1:6" ht="12.75">
      <c r="A11" s="37">
        <v>2</v>
      </c>
      <c r="B11" s="38" t="s">
        <v>124</v>
      </c>
      <c r="C11" s="39" t="s">
        <v>18</v>
      </c>
      <c r="D11" s="37">
        <v>17</v>
      </c>
      <c r="E11" s="35"/>
      <c r="F11" s="40">
        <f>D11*E11</f>
        <v>0</v>
      </c>
    </row>
    <row r="12" spans="1:6" ht="60.75" customHeight="1">
      <c r="A12" s="32"/>
      <c r="B12" s="94" t="s">
        <v>123</v>
      </c>
      <c r="C12" s="95"/>
      <c r="D12" s="95"/>
      <c r="E12" s="95"/>
      <c r="F12" s="96"/>
    </row>
    <row r="13" spans="1:6" ht="12.75">
      <c r="A13" s="32">
        <v>3</v>
      </c>
      <c r="B13" s="33" t="s">
        <v>20</v>
      </c>
      <c r="C13" s="34" t="s">
        <v>18</v>
      </c>
      <c r="D13" s="32">
        <f>D10</f>
        <v>17</v>
      </c>
      <c r="E13" s="35"/>
      <c r="F13" s="36">
        <f>D13*E13</f>
        <v>0</v>
      </c>
    </row>
    <row r="14" spans="1:6" ht="12.75">
      <c r="A14" s="37">
        <v>4</v>
      </c>
      <c r="B14" s="38" t="s">
        <v>21</v>
      </c>
      <c r="C14" s="39" t="s">
        <v>18</v>
      </c>
      <c r="D14" s="37">
        <f>D13</f>
        <v>17</v>
      </c>
      <c r="E14" s="35"/>
      <c r="F14" s="40">
        <f>D14*E14</f>
        <v>0</v>
      </c>
    </row>
    <row r="15" spans="1:6" ht="12.75">
      <c r="A15" s="32">
        <v>5</v>
      </c>
      <c r="B15" s="33" t="s">
        <v>120</v>
      </c>
      <c r="C15" s="34" t="s">
        <v>18</v>
      </c>
      <c r="D15" s="32">
        <v>31</v>
      </c>
      <c r="E15" s="35"/>
      <c r="F15" s="36">
        <f>D15*E15</f>
        <v>0</v>
      </c>
    </row>
    <row r="16" spans="1:6" ht="12.75">
      <c r="A16" s="37">
        <v>6</v>
      </c>
      <c r="B16" s="38" t="s">
        <v>119</v>
      </c>
      <c r="C16" s="39" t="s">
        <v>18</v>
      </c>
      <c r="D16" s="37">
        <f>D15</f>
        <v>31</v>
      </c>
      <c r="E16" s="35"/>
      <c r="F16" s="40">
        <f>D16*E16</f>
        <v>0</v>
      </c>
    </row>
    <row r="17" spans="1:6" ht="43.2" customHeight="1">
      <c r="A17" s="32"/>
      <c r="B17" s="94" t="s">
        <v>121</v>
      </c>
      <c r="C17" s="95"/>
      <c r="D17" s="95"/>
      <c r="E17" s="95"/>
      <c r="F17" s="96"/>
    </row>
    <row r="18" spans="1:6" ht="12.75">
      <c r="A18" s="32">
        <v>8</v>
      </c>
      <c r="B18" s="33" t="s">
        <v>117</v>
      </c>
      <c r="C18" s="34" t="s">
        <v>18</v>
      </c>
      <c r="D18" s="32">
        <v>2</v>
      </c>
      <c r="E18" s="35"/>
      <c r="F18" s="36">
        <f>D18*E18</f>
        <v>0</v>
      </c>
    </row>
    <row r="19" spans="1:6" ht="12.75">
      <c r="A19" s="37">
        <v>9</v>
      </c>
      <c r="B19" s="38" t="s">
        <v>118</v>
      </c>
      <c r="C19" s="39" t="s">
        <v>18</v>
      </c>
      <c r="D19" s="37">
        <f>D18</f>
        <v>2</v>
      </c>
      <c r="E19" s="35"/>
      <c r="F19" s="40">
        <f>D19*E19</f>
        <v>0</v>
      </c>
    </row>
    <row r="20" spans="1:6" ht="65.25" customHeight="1">
      <c r="A20" s="32"/>
      <c r="B20" s="94" t="s">
        <v>122</v>
      </c>
      <c r="C20" s="95"/>
      <c r="D20" s="95"/>
      <c r="E20" s="95"/>
      <c r="F20" s="96"/>
    </row>
    <row r="21" spans="1:6" ht="12.75">
      <c r="A21" s="32">
        <v>10</v>
      </c>
      <c r="B21" s="33" t="s">
        <v>100</v>
      </c>
      <c r="C21" s="34" t="s">
        <v>18</v>
      </c>
      <c r="D21" s="32">
        <f>D18</f>
        <v>2</v>
      </c>
      <c r="E21" s="35"/>
      <c r="F21" s="36">
        <f>D21*E21</f>
        <v>0</v>
      </c>
    </row>
    <row r="22" spans="1:6" ht="12.75">
      <c r="A22" s="37">
        <v>11</v>
      </c>
      <c r="B22" s="38" t="s">
        <v>101</v>
      </c>
      <c r="C22" s="39" t="s">
        <v>18</v>
      </c>
      <c r="D22" s="37">
        <f>D21</f>
        <v>2</v>
      </c>
      <c r="E22" s="35"/>
      <c r="F22" s="40">
        <f>D22*E22</f>
        <v>0</v>
      </c>
    </row>
    <row r="23" spans="1:6" ht="12.75">
      <c r="A23" s="32">
        <v>12</v>
      </c>
      <c r="B23" s="33" t="s">
        <v>24</v>
      </c>
      <c r="C23" s="34" t="s">
        <v>18</v>
      </c>
      <c r="D23" s="32">
        <v>2</v>
      </c>
      <c r="E23" s="35"/>
      <c r="F23" s="36">
        <f>D23*E23</f>
        <v>0</v>
      </c>
    </row>
    <row r="24" spans="1:6" ht="12.75">
      <c r="A24" s="37">
        <v>13</v>
      </c>
      <c r="B24" s="38" t="s">
        <v>25</v>
      </c>
      <c r="C24" s="39" t="s">
        <v>18</v>
      </c>
      <c r="D24" s="37">
        <f>D23</f>
        <v>2</v>
      </c>
      <c r="E24" s="35"/>
      <c r="F24" s="40">
        <f>D24*E24</f>
        <v>0</v>
      </c>
    </row>
    <row r="25" spans="1:6" ht="24" customHeight="1">
      <c r="A25" s="32"/>
      <c r="B25" s="94" t="s">
        <v>116</v>
      </c>
      <c r="C25" s="95"/>
      <c r="D25" s="95"/>
      <c r="E25" s="95"/>
      <c r="F25" s="96"/>
    </row>
    <row r="26" spans="1:6" ht="12.75">
      <c r="A26" s="32">
        <v>14</v>
      </c>
      <c r="B26" s="33" t="s">
        <v>26</v>
      </c>
      <c r="C26" s="34" t="s">
        <v>18</v>
      </c>
      <c r="D26" s="32">
        <v>2</v>
      </c>
      <c r="E26" s="35"/>
      <c r="F26" s="36">
        <f>D26*E26</f>
        <v>0</v>
      </c>
    </row>
    <row r="27" spans="1:6" ht="12.75">
      <c r="A27" s="37">
        <v>15</v>
      </c>
      <c r="B27" s="38" t="s">
        <v>27</v>
      </c>
      <c r="C27" s="39" t="s">
        <v>18</v>
      </c>
      <c r="D27" s="37">
        <f>D26</f>
        <v>2</v>
      </c>
      <c r="E27" s="35"/>
      <c r="F27" s="40">
        <f>D27*E27</f>
        <v>0</v>
      </c>
    </row>
    <row r="28" spans="1:6" ht="23.4" customHeight="1">
      <c r="A28" s="32"/>
      <c r="B28" s="94" t="s">
        <v>127</v>
      </c>
      <c r="C28" s="95"/>
      <c r="D28" s="95"/>
      <c r="E28" s="95"/>
      <c r="F28" s="96"/>
    </row>
    <row r="29" spans="1:6" ht="12.75">
      <c r="A29" s="32">
        <v>16</v>
      </c>
      <c r="B29" s="33" t="s">
        <v>24</v>
      </c>
      <c r="C29" s="34" t="s">
        <v>18</v>
      </c>
      <c r="D29" s="32">
        <v>1</v>
      </c>
      <c r="E29" s="35"/>
      <c r="F29" s="36">
        <f>D29*E29</f>
        <v>0</v>
      </c>
    </row>
    <row r="30" spans="1:6" ht="12.75">
      <c r="A30" s="37">
        <v>17</v>
      </c>
      <c r="B30" s="38" t="s">
        <v>25</v>
      </c>
      <c r="C30" s="39" t="s">
        <v>18</v>
      </c>
      <c r="D30" s="37">
        <f>D29</f>
        <v>1</v>
      </c>
      <c r="E30" s="35"/>
      <c r="F30" s="40">
        <f>D30*E30</f>
        <v>0</v>
      </c>
    </row>
    <row r="31" spans="1:6" ht="22.2" customHeight="1">
      <c r="A31" s="32"/>
      <c r="B31" s="94" t="s">
        <v>95</v>
      </c>
      <c r="C31" s="95"/>
      <c r="D31" s="95"/>
      <c r="E31" s="95"/>
      <c r="F31" s="96"/>
    </row>
    <row r="32" spans="1:6" ht="12.75">
      <c r="A32" s="32">
        <v>18</v>
      </c>
      <c r="B32" s="33" t="s">
        <v>115</v>
      </c>
      <c r="C32" s="34" t="s">
        <v>18</v>
      </c>
      <c r="D32" s="32">
        <v>2</v>
      </c>
      <c r="E32" s="35"/>
      <c r="F32" s="36">
        <f>D32*E32</f>
        <v>0</v>
      </c>
    </row>
    <row r="33" spans="1:6" ht="12.75">
      <c r="A33" s="37">
        <v>19</v>
      </c>
      <c r="B33" s="38" t="s">
        <v>114</v>
      </c>
      <c r="C33" s="39" t="s">
        <v>18</v>
      </c>
      <c r="D33" s="37">
        <v>2</v>
      </c>
      <c r="E33" s="35"/>
      <c r="F33" s="40">
        <f>D33*E33</f>
        <v>0</v>
      </c>
    </row>
    <row r="34" spans="1:6" ht="35.4" customHeight="1">
      <c r="A34" s="32"/>
      <c r="B34" s="94" t="s">
        <v>96</v>
      </c>
      <c r="C34" s="95"/>
      <c r="D34" s="95"/>
      <c r="E34" s="95"/>
      <c r="F34" s="96"/>
    </row>
    <row r="35" spans="1:6" ht="12.75">
      <c r="A35" s="32">
        <v>20</v>
      </c>
      <c r="B35" s="33" t="s">
        <v>113</v>
      </c>
      <c r="C35" s="34" t="s">
        <v>18</v>
      </c>
      <c r="D35" s="32">
        <v>1</v>
      </c>
      <c r="E35" s="35"/>
      <c r="F35" s="36">
        <f>D35*E35</f>
        <v>0</v>
      </c>
    </row>
    <row r="36" spans="1:6" ht="12.75">
      <c r="A36" s="37">
        <v>21</v>
      </c>
      <c r="B36" s="38" t="s">
        <v>112</v>
      </c>
      <c r="C36" s="39" t="s">
        <v>18</v>
      </c>
      <c r="D36" s="37">
        <v>1</v>
      </c>
      <c r="E36" s="35"/>
      <c r="F36" s="40">
        <f>D36*E36</f>
        <v>0</v>
      </c>
    </row>
    <row r="37" spans="1:6" ht="37.95" customHeight="1">
      <c r="A37" s="32"/>
      <c r="B37" s="94" t="s">
        <v>102</v>
      </c>
      <c r="C37" s="95"/>
      <c r="D37" s="95"/>
      <c r="E37" s="95"/>
      <c r="F37" s="96"/>
    </row>
    <row r="38" spans="1:6" ht="12.75">
      <c r="A38" s="32">
        <v>22</v>
      </c>
      <c r="B38" s="33" t="s">
        <v>111</v>
      </c>
      <c r="C38" s="34" t="s">
        <v>18</v>
      </c>
      <c r="D38" s="32">
        <v>1</v>
      </c>
      <c r="E38" s="35"/>
      <c r="F38" s="36">
        <f>D38*E38</f>
        <v>0</v>
      </c>
    </row>
    <row r="39" spans="1:6" ht="12.75">
      <c r="A39" s="37">
        <v>23</v>
      </c>
      <c r="B39" s="38" t="s">
        <v>110</v>
      </c>
      <c r="C39" s="39" t="s">
        <v>18</v>
      </c>
      <c r="D39" s="37">
        <v>1</v>
      </c>
      <c r="E39" s="35"/>
      <c r="F39" s="40">
        <f>D39*E39</f>
        <v>0</v>
      </c>
    </row>
    <row r="40" spans="1:6" ht="34.2" customHeight="1">
      <c r="A40" s="32"/>
      <c r="B40" s="94" t="s">
        <v>97</v>
      </c>
      <c r="C40" s="95"/>
      <c r="D40" s="95"/>
      <c r="E40" s="95"/>
      <c r="F40" s="96"/>
    </row>
    <row r="41" spans="1:6" ht="12.75">
      <c r="A41" s="32">
        <v>24</v>
      </c>
      <c r="B41" s="33" t="s">
        <v>109</v>
      </c>
      <c r="C41" s="34" t="s">
        <v>18</v>
      </c>
      <c r="D41" s="32">
        <v>1</v>
      </c>
      <c r="E41" s="35"/>
      <c r="F41" s="36">
        <f aca="true" t="shared" si="0" ref="F41:F46">D41*E41</f>
        <v>0</v>
      </c>
    </row>
    <row r="42" spans="1:6" ht="12.75">
      <c r="A42" s="37">
        <v>25</v>
      </c>
      <c r="B42" s="38" t="s">
        <v>108</v>
      </c>
      <c r="C42" s="39" t="s">
        <v>18</v>
      </c>
      <c r="D42" s="37">
        <f>D41</f>
        <v>1</v>
      </c>
      <c r="E42" s="35"/>
      <c r="F42" s="40">
        <f t="shared" si="0"/>
        <v>0</v>
      </c>
    </row>
    <row r="43" spans="1:6" ht="12.75">
      <c r="A43" s="32">
        <v>26</v>
      </c>
      <c r="B43" s="33" t="s">
        <v>107</v>
      </c>
      <c r="C43" s="34" t="s">
        <v>18</v>
      </c>
      <c r="D43" s="32">
        <v>1</v>
      </c>
      <c r="E43" s="35"/>
      <c r="F43" s="36">
        <f t="shared" si="0"/>
        <v>0</v>
      </c>
    </row>
    <row r="44" spans="1:6" ht="12.75">
      <c r="A44" s="37">
        <v>27</v>
      </c>
      <c r="B44" s="38" t="s">
        <v>106</v>
      </c>
      <c r="C44" s="39" t="s">
        <v>18</v>
      </c>
      <c r="D44" s="37">
        <f>D43</f>
        <v>1</v>
      </c>
      <c r="E44" s="35"/>
      <c r="F44" s="40">
        <f t="shared" si="0"/>
        <v>0</v>
      </c>
    </row>
    <row r="45" spans="1:6" ht="12.75">
      <c r="A45" s="32">
        <v>28</v>
      </c>
      <c r="B45" s="33" t="s">
        <v>31</v>
      </c>
      <c r="C45" s="34" t="s">
        <v>18</v>
      </c>
      <c r="D45" s="32">
        <v>1</v>
      </c>
      <c r="E45" s="35"/>
      <c r="F45" s="36">
        <f t="shared" si="0"/>
        <v>0</v>
      </c>
    </row>
    <row r="46" spans="1:6" ht="12.75">
      <c r="A46" s="37">
        <v>29</v>
      </c>
      <c r="B46" s="38" t="s">
        <v>32</v>
      </c>
      <c r="C46" s="39" t="s">
        <v>18</v>
      </c>
      <c r="D46" s="37">
        <f>D45</f>
        <v>1</v>
      </c>
      <c r="E46" s="35"/>
      <c r="F46" s="40">
        <f t="shared" si="0"/>
        <v>0</v>
      </c>
    </row>
    <row r="47" spans="1:6" ht="25.95" customHeight="1">
      <c r="A47" s="32"/>
      <c r="B47" s="94" t="s">
        <v>93</v>
      </c>
      <c r="C47" s="95"/>
      <c r="D47" s="95"/>
      <c r="E47" s="95"/>
      <c r="F47" s="96"/>
    </row>
    <row r="48" spans="1:6" ht="12.75">
      <c r="A48" s="32">
        <v>30</v>
      </c>
      <c r="B48" s="33" t="s">
        <v>33</v>
      </c>
      <c r="C48" s="34" t="s">
        <v>18</v>
      </c>
      <c r="D48" s="32">
        <v>2</v>
      </c>
      <c r="E48" s="35"/>
      <c r="F48" s="36">
        <f>D48*E48</f>
        <v>0</v>
      </c>
    </row>
    <row r="49" spans="1:6" ht="12.75">
      <c r="A49" s="37">
        <v>31</v>
      </c>
      <c r="B49" s="38" t="s">
        <v>34</v>
      </c>
      <c r="C49" s="39" t="s">
        <v>18</v>
      </c>
      <c r="D49" s="37">
        <f>D48</f>
        <v>2</v>
      </c>
      <c r="E49" s="35"/>
      <c r="F49" s="40">
        <f>D49*E49</f>
        <v>0</v>
      </c>
    </row>
    <row r="50" spans="1:6" ht="12.75">
      <c r="A50" s="32">
        <v>32</v>
      </c>
      <c r="B50" s="33" t="s">
        <v>35</v>
      </c>
      <c r="C50" s="34" t="s">
        <v>18</v>
      </c>
      <c r="D50" s="32">
        <v>50</v>
      </c>
      <c r="E50" s="35"/>
      <c r="F50" s="36">
        <f>D50*E50</f>
        <v>0</v>
      </c>
    </row>
    <row r="51" spans="1:6" ht="12.75">
      <c r="A51" s="37">
        <v>33</v>
      </c>
      <c r="B51" s="38" t="s">
        <v>36</v>
      </c>
      <c r="C51" s="39" t="s">
        <v>18</v>
      </c>
      <c r="D51" s="37">
        <f>D50</f>
        <v>50</v>
      </c>
      <c r="E51" s="35"/>
      <c r="F51" s="40">
        <f>D51*E51</f>
        <v>0</v>
      </c>
    </row>
    <row r="52" spans="1:6" ht="27" customHeight="1">
      <c r="A52" s="32"/>
      <c r="B52" s="94" t="s">
        <v>99</v>
      </c>
      <c r="C52" s="95"/>
      <c r="D52" s="95"/>
      <c r="E52" s="95"/>
      <c r="F52" s="96"/>
    </row>
    <row r="53" spans="1:6" ht="12.75">
      <c r="A53" s="32">
        <v>34</v>
      </c>
      <c r="B53" s="33" t="s">
        <v>105</v>
      </c>
      <c r="C53" s="34" t="s">
        <v>18</v>
      </c>
      <c r="D53" s="32">
        <v>10</v>
      </c>
      <c r="E53" s="35"/>
      <c r="F53" s="36">
        <f>D53*E53</f>
        <v>0</v>
      </c>
    </row>
    <row r="54" spans="1:6" ht="12.75">
      <c r="A54" s="37">
        <v>35</v>
      </c>
      <c r="B54" s="38" t="s">
        <v>104</v>
      </c>
      <c r="C54" s="39" t="s">
        <v>18</v>
      </c>
      <c r="D54" s="37">
        <f>D53</f>
        <v>10</v>
      </c>
      <c r="E54" s="35"/>
      <c r="F54" s="40">
        <f>D54*E54</f>
        <v>0</v>
      </c>
    </row>
    <row r="55" spans="1:6" ht="12.75">
      <c r="A55" s="32">
        <v>36</v>
      </c>
      <c r="B55" s="33" t="s">
        <v>37</v>
      </c>
      <c r="C55" s="34" t="s">
        <v>18</v>
      </c>
      <c r="D55" s="32">
        <v>1</v>
      </c>
      <c r="E55" s="35"/>
      <c r="F55" s="36">
        <f>D55*E55</f>
        <v>0</v>
      </c>
    </row>
    <row r="56" spans="1:6" ht="12.75">
      <c r="A56" s="37">
        <v>37</v>
      </c>
      <c r="B56" s="38" t="s">
        <v>38</v>
      </c>
      <c r="C56" s="39" t="s">
        <v>18</v>
      </c>
      <c r="D56" s="37">
        <f>D55</f>
        <v>1</v>
      </c>
      <c r="E56" s="35"/>
      <c r="F56" s="40">
        <f>D56*E56</f>
        <v>0</v>
      </c>
    </row>
    <row r="57" spans="1:6" ht="36" customHeight="1">
      <c r="A57" s="32"/>
      <c r="B57" s="94" t="s">
        <v>126</v>
      </c>
      <c r="C57" s="95"/>
      <c r="D57" s="95"/>
      <c r="E57" s="95"/>
      <c r="F57" s="96"/>
    </row>
    <row r="58" spans="1:6" ht="12.75">
      <c r="A58" s="32">
        <v>38</v>
      </c>
      <c r="B58" s="33" t="s">
        <v>39</v>
      </c>
      <c r="C58" s="34" t="s">
        <v>18</v>
      </c>
      <c r="D58" s="32">
        <v>2</v>
      </c>
      <c r="E58" s="35"/>
      <c r="F58" s="36">
        <f>D58*E58</f>
        <v>0</v>
      </c>
    </row>
    <row r="59" spans="1:6" ht="12.75">
      <c r="A59" s="37">
        <v>39</v>
      </c>
      <c r="B59" s="38" t="s">
        <v>40</v>
      </c>
      <c r="C59" s="39" t="s">
        <v>18</v>
      </c>
      <c r="D59" s="37">
        <f>D58</f>
        <v>2</v>
      </c>
      <c r="E59" s="35"/>
      <c r="F59" s="40">
        <f>D59*E59</f>
        <v>0</v>
      </c>
    </row>
    <row r="60" spans="1:6" ht="40.5" customHeight="1">
      <c r="A60" s="32"/>
      <c r="B60" s="94" t="s">
        <v>103</v>
      </c>
      <c r="C60" s="95"/>
      <c r="D60" s="95"/>
      <c r="E60" s="95"/>
      <c r="F60" s="96"/>
    </row>
    <row r="61" spans="1:6" ht="12.75">
      <c r="A61" s="32">
        <v>40</v>
      </c>
      <c r="B61" s="33" t="s">
        <v>41</v>
      </c>
      <c r="C61" s="34" t="s">
        <v>18</v>
      </c>
      <c r="D61" s="32">
        <v>4</v>
      </c>
      <c r="E61" s="35"/>
      <c r="F61" s="36">
        <f>D61*E61</f>
        <v>0</v>
      </c>
    </row>
    <row r="62" spans="1:6" ht="12.75">
      <c r="A62" s="37">
        <v>41</v>
      </c>
      <c r="B62" s="38" t="s">
        <v>42</v>
      </c>
      <c r="C62" s="44" t="s">
        <v>18</v>
      </c>
      <c r="D62" s="45">
        <f>D61</f>
        <v>4</v>
      </c>
      <c r="E62" s="35"/>
      <c r="F62" s="46">
        <f>D62*E62</f>
        <v>0</v>
      </c>
    </row>
    <row r="63" spans="1:6" ht="243" customHeight="1">
      <c r="A63" s="32"/>
      <c r="B63" s="94" t="s">
        <v>98</v>
      </c>
      <c r="C63" s="95"/>
      <c r="D63" s="95"/>
      <c r="E63" s="95"/>
      <c r="F63" s="96"/>
    </row>
    <row r="64" spans="1:6" ht="12.75">
      <c r="A64" s="47">
        <v>42</v>
      </c>
      <c r="B64" s="33" t="s">
        <v>43</v>
      </c>
      <c r="C64" s="48" t="s">
        <v>18</v>
      </c>
      <c r="D64" s="47">
        <v>8</v>
      </c>
      <c r="E64" s="35"/>
      <c r="F64" s="49">
        <f aca="true" t="shared" si="1" ref="F64:F72">D64*E64</f>
        <v>0</v>
      </c>
    </row>
    <row r="65" spans="1:6" ht="12.75">
      <c r="A65" s="42">
        <v>43</v>
      </c>
      <c r="B65" s="38" t="s">
        <v>44</v>
      </c>
      <c r="C65" s="41" t="s">
        <v>18</v>
      </c>
      <c r="D65" s="42">
        <f>D64</f>
        <v>8</v>
      </c>
      <c r="E65" s="35"/>
      <c r="F65" s="43">
        <f t="shared" si="1"/>
        <v>0</v>
      </c>
    </row>
    <row r="66" spans="1:6" ht="12.75">
      <c r="A66" s="47">
        <v>44</v>
      </c>
      <c r="B66" s="33" t="s">
        <v>45</v>
      </c>
      <c r="C66" s="48" t="s">
        <v>46</v>
      </c>
      <c r="D66" s="47">
        <v>915</v>
      </c>
      <c r="E66" s="35"/>
      <c r="F66" s="49">
        <f t="shared" si="1"/>
        <v>0</v>
      </c>
    </row>
    <row r="67" spans="1:6" ht="12.75">
      <c r="A67" s="42">
        <v>45</v>
      </c>
      <c r="B67" s="38" t="s">
        <v>47</v>
      </c>
      <c r="C67" s="41" t="s">
        <v>46</v>
      </c>
      <c r="D67" s="42">
        <f>D66</f>
        <v>915</v>
      </c>
      <c r="E67" s="35"/>
      <c r="F67" s="43">
        <f t="shared" si="1"/>
        <v>0</v>
      </c>
    </row>
    <row r="68" spans="1:6" ht="12.75">
      <c r="A68" s="47">
        <v>46</v>
      </c>
      <c r="B68" s="33" t="s">
        <v>48</v>
      </c>
      <c r="C68" s="48" t="s">
        <v>18</v>
      </c>
      <c r="D68" s="47">
        <v>10</v>
      </c>
      <c r="E68" s="35"/>
      <c r="F68" s="49">
        <f t="shared" si="1"/>
        <v>0</v>
      </c>
    </row>
    <row r="69" spans="1:6" ht="12.75">
      <c r="A69" s="42">
        <v>47</v>
      </c>
      <c r="B69" s="38" t="s">
        <v>49</v>
      </c>
      <c r="C69" s="41" t="s">
        <v>18</v>
      </c>
      <c r="D69" s="42">
        <f>D68</f>
        <v>10</v>
      </c>
      <c r="E69" s="35"/>
      <c r="F69" s="43">
        <f t="shared" si="1"/>
        <v>0</v>
      </c>
    </row>
    <row r="70" spans="1:6" s="10" customFormat="1" ht="12.75">
      <c r="A70" s="32">
        <v>48</v>
      </c>
      <c r="B70" s="33" t="s">
        <v>50</v>
      </c>
      <c r="C70" s="34" t="s">
        <v>46</v>
      </c>
      <c r="D70" s="32">
        <v>36</v>
      </c>
      <c r="E70" s="35"/>
      <c r="F70" s="36">
        <f t="shared" si="1"/>
        <v>0</v>
      </c>
    </row>
    <row r="71" spans="1:6" s="10" customFormat="1" ht="12.75">
      <c r="A71" s="50">
        <v>49</v>
      </c>
      <c r="B71" s="38" t="s">
        <v>51</v>
      </c>
      <c r="C71" s="39" t="s">
        <v>46</v>
      </c>
      <c r="D71" s="37">
        <f>D70</f>
        <v>36</v>
      </c>
      <c r="E71" s="35"/>
      <c r="F71" s="40">
        <f t="shared" si="1"/>
        <v>0</v>
      </c>
    </row>
    <row r="72" spans="1:6" s="10" customFormat="1" ht="12.75">
      <c r="A72" s="47">
        <v>50</v>
      </c>
      <c r="B72" s="33" t="s">
        <v>52</v>
      </c>
      <c r="C72" s="48" t="s">
        <v>18</v>
      </c>
      <c r="D72" s="47">
        <v>512</v>
      </c>
      <c r="E72" s="35"/>
      <c r="F72" s="49">
        <f t="shared" si="1"/>
        <v>0</v>
      </c>
    </row>
    <row r="73" spans="1:6" s="10" customFormat="1" ht="12.75">
      <c r="A73" s="51">
        <v>51</v>
      </c>
      <c r="B73" s="38" t="s">
        <v>53</v>
      </c>
      <c r="C73" s="41" t="s">
        <v>18</v>
      </c>
      <c r="D73" s="42">
        <f>D72</f>
        <v>512</v>
      </c>
      <c r="E73" s="35"/>
      <c r="F73" s="43">
        <f>E73*D73</f>
        <v>0</v>
      </c>
    </row>
    <row r="74" spans="1:6" ht="12.75">
      <c r="A74" s="47">
        <v>52</v>
      </c>
      <c r="B74" s="33" t="s">
        <v>54</v>
      </c>
      <c r="C74" s="48" t="s">
        <v>55</v>
      </c>
      <c r="D74" s="47">
        <v>1</v>
      </c>
      <c r="E74" s="35"/>
      <c r="F74" s="49">
        <f aca="true" t="shared" si="2" ref="F74:F87">D74*E74</f>
        <v>0</v>
      </c>
    </row>
    <row r="75" spans="1:6" ht="12.75">
      <c r="A75" s="42">
        <v>53</v>
      </c>
      <c r="B75" s="38" t="s">
        <v>56</v>
      </c>
      <c r="C75" s="41" t="s">
        <v>55</v>
      </c>
      <c r="D75" s="42">
        <f>D74</f>
        <v>1</v>
      </c>
      <c r="E75" s="35"/>
      <c r="F75" s="43">
        <f t="shared" si="2"/>
        <v>0</v>
      </c>
    </row>
    <row r="76" spans="1:6" ht="12.75">
      <c r="A76" s="42">
        <v>54</v>
      </c>
      <c r="B76" s="38" t="s">
        <v>57</v>
      </c>
      <c r="C76" s="41" t="s">
        <v>55</v>
      </c>
      <c r="D76" s="42">
        <v>1</v>
      </c>
      <c r="E76" s="35"/>
      <c r="F76" s="43">
        <f t="shared" si="2"/>
        <v>0</v>
      </c>
    </row>
    <row r="77" spans="1:6" s="10" customFormat="1" ht="12.75">
      <c r="A77" s="47">
        <v>55</v>
      </c>
      <c r="B77" s="33" t="s">
        <v>58</v>
      </c>
      <c r="C77" s="48" t="s">
        <v>18</v>
      </c>
      <c r="D77" s="47">
        <v>5</v>
      </c>
      <c r="E77" s="35"/>
      <c r="F77" s="49">
        <f t="shared" si="2"/>
        <v>0</v>
      </c>
    </row>
    <row r="78" spans="1:6" s="52" customFormat="1" ht="12.75">
      <c r="A78" s="47">
        <v>56</v>
      </c>
      <c r="B78" s="33" t="s">
        <v>59</v>
      </c>
      <c r="C78" s="48" t="s">
        <v>55</v>
      </c>
      <c r="D78" s="47">
        <v>1</v>
      </c>
      <c r="E78" s="35"/>
      <c r="F78" s="49">
        <f t="shared" si="2"/>
        <v>0</v>
      </c>
    </row>
    <row r="79" spans="1:6" s="10" customFormat="1" ht="12.75">
      <c r="A79" s="47">
        <v>57</v>
      </c>
      <c r="B79" s="33" t="s">
        <v>60</v>
      </c>
      <c r="C79" s="48" t="s">
        <v>46</v>
      </c>
      <c r="D79" s="47">
        <v>178</v>
      </c>
      <c r="E79" s="35"/>
      <c r="F79" s="49">
        <f t="shared" si="2"/>
        <v>0</v>
      </c>
    </row>
    <row r="80" spans="1:6" s="10" customFormat="1" ht="12.75">
      <c r="A80" s="47">
        <v>58</v>
      </c>
      <c r="B80" s="33" t="s">
        <v>61</v>
      </c>
      <c r="C80" s="48" t="s">
        <v>46</v>
      </c>
      <c r="D80" s="47">
        <v>72</v>
      </c>
      <c r="E80" s="35"/>
      <c r="F80" s="49">
        <f t="shared" si="2"/>
        <v>0</v>
      </c>
    </row>
    <row r="81" spans="1:6" s="52" customFormat="1" ht="12.75">
      <c r="A81" s="47">
        <v>59</v>
      </c>
      <c r="B81" s="33" t="s">
        <v>62</v>
      </c>
      <c r="C81" s="48" t="s">
        <v>18</v>
      </c>
      <c r="D81" s="47">
        <v>50</v>
      </c>
      <c r="E81" s="35"/>
      <c r="F81" s="49">
        <f t="shared" si="2"/>
        <v>0</v>
      </c>
    </row>
    <row r="82" spans="1:6" s="10" customFormat="1" ht="12.75">
      <c r="A82" s="32">
        <v>60</v>
      </c>
      <c r="B82" s="33" t="s">
        <v>63</v>
      </c>
      <c r="C82" s="34" t="s">
        <v>55</v>
      </c>
      <c r="D82" s="32">
        <v>1</v>
      </c>
      <c r="E82" s="35"/>
      <c r="F82" s="36">
        <f t="shared" si="2"/>
        <v>0</v>
      </c>
    </row>
    <row r="83" spans="1:6" s="10" customFormat="1" ht="12.75">
      <c r="A83" s="32">
        <v>61</v>
      </c>
      <c r="B83" s="33" t="s">
        <v>64</v>
      </c>
      <c r="C83" s="34" t="s">
        <v>55</v>
      </c>
      <c r="D83" s="32">
        <v>1</v>
      </c>
      <c r="E83" s="35"/>
      <c r="F83" s="36">
        <f t="shared" si="2"/>
        <v>0</v>
      </c>
    </row>
    <row r="84" spans="1:6" s="10" customFormat="1" ht="12.75">
      <c r="A84" s="32">
        <v>62</v>
      </c>
      <c r="B84" s="33" t="s">
        <v>65</v>
      </c>
      <c r="C84" s="34" t="s">
        <v>55</v>
      </c>
      <c r="D84" s="32">
        <v>1</v>
      </c>
      <c r="E84" s="35"/>
      <c r="F84" s="36">
        <f t="shared" si="2"/>
        <v>0</v>
      </c>
    </row>
    <row r="85" spans="1:6" s="10" customFormat="1" ht="12.75">
      <c r="A85" s="32">
        <v>63</v>
      </c>
      <c r="B85" s="33" t="s">
        <v>66</v>
      </c>
      <c r="C85" s="34" t="s">
        <v>55</v>
      </c>
      <c r="D85" s="32">
        <v>1</v>
      </c>
      <c r="E85" s="35"/>
      <c r="F85" s="36">
        <f t="shared" si="2"/>
        <v>0</v>
      </c>
    </row>
    <row r="86" spans="1:6" s="10" customFormat="1" ht="12.75">
      <c r="A86" s="32">
        <v>64</v>
      </c>
      <c r="B86" s="33" t="s">
        <v>67</v>
      </c>
      <c r="C86" s="34" t="s">
        <v>55</v>
      </c>
      <c r="D86" s="32">
        <v>1</v>
      </c>
      <c r="E86" s="35"/>
      <c r="F86" s="36">
        <f t="shared" si="2"/>
        <v>0</v>
      </c>
    </row>
    <row r="87" spans="1:6" s="10" customFormat="1" ht="12.75">
      <c r="A87" s="32">
        <v>65</v>
      </c>
      <c r="B87" s="33" t="s">
        <v>68</v>
      </c>
      <c r="C87" s="34" t="s">
        <v>69</v>
      </c>
      <c r="D87" s="32">
        <v>1</v>
      </c>
      <c r="E87" s="35"/>
      <c r="F87" s="36">
        <f t="shared" si="2"/>
        <v>0</v>
      </c>
    </row>
    <row r="88" spans="1:6" ht="13.8">
      <c r="A88" s="53"/>
      <c r="B88" s="23" t="s">
        <v>16</v>
      </c>
      <c r="D88" s="53"/>
      <c r="F88" s="26">
        <f>SUM(F10:F87)</f>
        <v>0</v>
      </c>
    </row>
    <row r="89" spans="1:4" ht="12.75">
      <c r="A89" s="53"/>
      <c r="D89" s="53"/>
    </row>
    <row r="90" spans="1:4" ht="12.75">
      <c r="A90" s="53"/>
      <c r="D90" s="53"/>
    </row>
    <row r="91" spans="1:4" ht="12.75">
      <c r="A91" s="53"/>
      <c r="D91" s="53"/>
    </row>
    <row r="92" spans="1:4" ht="12.75">
      <c r="A92" s="53"/>
      <c r="D92" s="53"/>
    </row>
    <row r="93" ht="12.75">
      <c r="A93" s="53"/>
    </row>
    <row r="94" ht="12.75">
      <c r="A94" s="53"/>
    </row>
    <row r="95" ht="12.75">
      <c r="A95" s="53"/>
    </row>
    <row r="96" ht="12.75">
      <c r="A96" s="53"/>
    </row>
    <row r="97" ht="12.75">
      <c r="A97" s="53"/>
    </row>
    <row r="98" ht="12.75">
      <c r="A98" s="53"/>
    </row>
    <row r="99" ht="12.75">
      <c r="A99" s="53"/>
    </row>
    <row r="100" ht="12.75">
      <c r="A100" s="53"/>
    </row>
    <row r="101" ht="12.75">
      <c r="A101" s="53"/>
    </row>
    <row r="102" ht="12.75">
      <c r="A102" s="53"/>
    </row>
    <row r="103" ht="12.75">
      <c r="A103" s="53"/>
    </row>
    <row r="104" ht="12.75">
      <c r="A104" s="53"/>
    </row>
    <row r="105" ht="12.75">
      <c r="A105" s="53"/>
    </row>
    <row r="106" ht="12.75">
      <c r="A106" s="53"/>
    </row>
    <row r="107" ht="12.75">
      <c r="A107" s="53"/>
    </row>
    <row r="123" spans="1:6" ht="12.75">
      <c r="A123" s="59"/>
      <c r="B123" s="60"/>
      <c r="C123" s="61"/>
      <c r="D123" s="62"/>
      <c r="E123" s="63"/>
      <c r="F123" s="64"/>
    </row>
  </sheetData>
  <mergeCells count="14">
    <mergeCell ref="B47:F47"/>
    <mergeCell ref="B52:F52"/>
    <mergeCell ref="B57:F57"/>
    <mergeCell ref="B60:F60"/>
    <mergeCell ref="B63:F63"/>
    <mergeCell ref="B31:F31"/>
    <mergeCell ref="B34:F34"/>
    <mergeCell ref="B37:F37"/>
    <mergeCell ref="B40:F40"/>
    <mergeCell ref="B12:F12"/>
    <mergeCell ref="B17:F17"/>
    <mergeCell ref="B20:F20"/>
    <mergeCell ref="B25:F25"/>
    <mergeCell ref="B28:F2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9" r:id="rId1"/>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B12" sqref="B12:B17"/>
    </sheetView>
  </sheetViews>
  <sheetFormatPr defaultColWidth="8.8515625" defaultRowHeight="12.75"/>
  <cols>
    <col min="1" max="1" width="73.28125" style="66" customWidth="1"/>
    <col min="2" max="2" width="24.8515625" style="66" customWidth="1"/>
    <col min="3" max="16384" width="8.8515625" style="66" customWidth="1"/>
  </cols>
  <sheetData>
    <row r="1" spans="1:2" ht="18" thickBot="1">
      <c r="A1" s="100" t="s">
        <v>92</v>
      </c>
      <c r="B1" s="101"/>
    </row>
    <row r="2" spans="1:2" ht="12.75">
      <c r="A2" s="6" t="s">
        <v>1</v>
      </c>
      <c r="B2" s="7"/>
    </row>
    <row r="3" spans="1:2" ht="12.75">
      <c r="A3" s="6" t="s">
        <v>2</v>
      </c>
      <c r="B3" s="7"/>
    </row>
    <row r="5" spans="1:2" ht="17.4">
      <c r="A5" s="84" t="s">
        <v>70</v>
      </c>
      <c r="B5" s="85"/>
    </row>
    <row r="6" spans="1:2" ht="12.75">
      <c r="A6" s="67" t="s">
        <v>87</v>
      </c>
      <c r="B6" s="75">
        <f>B11+2*B18</f>
        <v>0</v>
      </c>
    </row>
    <row r="7" spans="1:2" ht="12.75">
      <c r="A7" s="67" t="s">
        <v>74</v>
      </c>
      <c r="B7" s="67">
        <v>3</v>
      </c>
    </row>
    <row r="8" spans="1:2" ht="15.6">
      <c r="A8" s="71" t="s">
        <v>73</v>
      </c>
      <c r="B8" s="76">
        <f>B6*B7</f>
        <v>0</v>
      </c>
    </row>
    <row r="10" spans="1:2" ht="27.6">
      <c r="A10" s="72" t="s">
        <v>71</v>
      </c>
      <c r="B10" s="74" t="s">
        <v>88</v>
      </c>
    </row>
    <row r="11" spans="1:2" ht="13.8">
      <c r="A11" s="72" t="s">
        <v>78</v>
      </c>
      <c r="B11" s="73">
        <f>SUM(B12:B17)</f>
        <v>0</v>
      </c>
    </row>
    <row r="12" spans="1:2" ht="26.4">
      <c r="A12" s="68" t="s">
        <v>79</v>
      </c>
      <c r="B12" s="97"/>
    </row>
    <row r="13" spans="1:2" ht="26.4">
      <c r="A13" s="68" t="s">
        <v>80</v>
      </c>
      <c r="B13" s="98"/>
    </row>
    <row r="14" spans="1:2" ht="15" customHeight="1">
      <c r="A14" s="68" t="s">
        <v>85</v>
      </c>
      <c r="B14" s="98"/>
    </row>
    <row r="15" spans="1:2" ht="15" customHeight="1">
      <c r="A15" s="68" t="s">
        <v>94</v>
      </c>
      <c r="B15" s="98"/>
    </row>
    <row r="16" spans="1:2" ht="52.8">
      <c r="A16" s="68" t="s">
        <v>82</v>
      </c>
      <c r="B16" s="98"/>
    </row>
    <row r="17" spans="1:2" ht="15" customHeight="1">
      <c r="A17" s="68" t="s">
        <v>75</v>
      </c>
      <c r="B17" s="99"/>
    </row>
    <row r="18" spans="1:2" ht="13.2" customHeight="1">
      <c r="A18" s="72" t="s">
        <v>86</v>
      </c>
      <c r="B18" s="73">
        <f>SUM(B19:B22)</f>
        <v>0</v>
      </c>
    </row>
    <row r="19" spans="1:2" ht="13.2" customHeight="1">
      <c r="A19" s="68" t="s">
        <v>81</v>
      </c>
      <c r="B19" s="97"/>
    </row>
    <row r="20" spans="1:2" ht="13.2" customHeight="1">
      <c r="A20" s="68" t="s">
        <v>83</v>
      </c>
      <c r="B20" s="98"/>
    </row>
    <row r="21" spans="1:2" ht="13.2" customHeight="1">
      <c r="A21" s="68" t="s">
        <v>84</v>
      </c>
      <c r="B21" s="98"/>
    </row>
    <row r="22" spans="1:2" ht="13.2" customHeight="1">
      <c r="A22" s="68" t="s">
        <v>75</v>
      </c>
      <c r="B22" s="99"/>
    </row>
    <row r="24" ht="12.75">
      <c r="B24" s="69"/>
    </row>
    <row r="25" ht="12.75">
      <c r="B25" s="69"/>
    </row>
    <row r="26" ht="12.75">
      <c r="B26" s="69"/>
    </row>
    <row r="27" ht="12.75">
      <c r="B27" s="69"/>
    </row>
    <row r="28" ht="12.75">
      <c r="B28" s="69"/>
    </row>
    <row r="29" ht="12.75">
      <c r="B29" s="69"/>
    </row>
    <row r="30" ht="12.75">
      <c r="B30" s="69"/>
    </row>
    <row r="31" ht="12.75">
      <c r="B31" s="69"/>
    </row>
    <row r="32" ht="12.75">
      <c r="B32" s="69"/>
    </row>
    <row r="33" ht="12.75">
      <c r="B33" s="69"/>
    </row>
    <row r="34" ht="12.75">
      <c r="B34" s="69"/>
    </row>
    <row r="35" ht="12.75">
      <c r="B35" s="70"/>
    </row>
  </sheetData>
  <mergeCells count="3">
    <mergeCell ref="B19:B22"/>
    <mergeCell ref="B12:B17"/>
    <mergeCell ref="A1:B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SheetLayoutView="100" workbookViewId="0" topLeftCell="A23">
      <selection activeCell="A31" sqref="A31:E31"/>
    </sheetView>
  </sheetViews>
  <sheetFormatPr defaultColWidth="9.00390625" defaultRowHeight="12.75"/>
  <cols>
    <col min="1" max="1" width="4.7109375" style="65" customWidth="1"/>
    <col min="2" max="2" width="77.00390625" style="56" customWidth="1"/>
    <col min="3" max="3" width="4.7109375" style="54" customWidth="1"/>
    <col min="4" max="4" width="11.7109375" style="58" customWidth="1"/>
    <col min="5" max="5" width="26.140625" style="55" customWidth="1"/>
    <col min="6" max="16384" width="9.00390625" style="5" customWidth="1"/>
  </cols>
  <sheetData>
    <row r="1" spans="1:5" ht="29.25" customHeight="1" thickBot="1">
      <c r="A1" s="1" t="s">
        <v>76</v>
      </c>
      <c r="B1" s="2"/>
      <c r="C1" s="3"/>
      <c r="D1" s="3"/>
      <c r="E1" s="4"/>
    </row>
    <row r="2" spans="1:5" s="10" customFormat="1" ht="18.75" customHeight="1">
      <c r="A2" s="6" t="s">
        <v>1</v>
      </c>
      <c r="B2" s="7"/>
      <c r="C2" s="8"/>
      <c r="D2" s="8"/>
      <c r="E2" s="9"/>
    </row>
    <row r="3" spans="1:5" s="10" customFormat="1" ht="18.75" customHeight="1">
      <c r="A3" s="6" t="s">
        <v>2</v>
      </c>
      <c r="B3" s="7"/>
      <c r="C3" s="8"/>
      <c r="D3" s="8"/>
      <c r="E3" s="9"/>
    </row>
    <row r="4" spans="1:5" ht="18.75" customHeight="1">
      <c r="A4" s="9"/>
      <c r="B4" s="7"/>
      <c r="C4" s="8"/>
      <c r="D4" s="11"/>
      <c r="E4" s="9"/>
    </row>
    <row r="5" spans="1:5" ht="24.9" customHeight="1">
      <c r="A5" s="86" t="s">
        <v>4</v>
      </c>
      <c r="B5" s="87" t="s">
        <v>5</v>
      </c>
      <c r="C5" s="86" t="s">
        <v>6</v>
      </c>
      <c r="D5" s="88" t="s">
        <v>7</v>
      </c>
      <c r="E5" s="89" t="s">
        <v>77</v>
      </c>
    </row>
    <row r="6" spans="1:5" ht="19.95" customHeight="1">
      <c r="A6" s="90">
        <v>2</v>
      </c>
      <c r="B6" s="91" t="s">
        <v>19</v>
      </c>
      <c r="C6" s="92" t="s">
        <v>18</v>
      </c>
      <c r="D6" s="90">
        <v>17</v>
      </c>
      <c r="E6" s="93"/>
    </row>
    <row r="7" spans="1:5" ht="52.95" customHeight="1">
      <c r="A7" s="94" t="s">
        <v>123</v>
      </c>
      <c r="B7" s="95"/>
      <c r="C7" s="95"/>
      <c r="D7" s="95"/>
      <c r="E7" s="96"/>
    </row>
    <row r="8" spans="1:5" ht="19.95" customHeight="1">
      <c r="A8" s="90">
        <v>6</v>
      </c>
      <c r="B8" s="91" t="s">
        <v>22</v>
      </c>
      <c r="C8" s="92" t="s">
        <v>18</v>
      </c>
      <c r="D8" s="90">
        <v>31</v>
      </c>
      <c r="E8" s="93"/>
    </row>
    <row r="9" spans="1:5" ht="43.2" customHeight="1">
      <c r="A9" s="94" t="s">
        <v>121</v>
      </c>
      <c r="B9" s="95"/>
      <c r="C9" s="95"/>
      <c r="D9" s="95"/>
      <c r="E9" s="96"/>
    </row>
    <row r="10" spans="1:5" ht="19.95" customHeight="1">
      <c r="A10" s="90">
        <v>9</v>
      </c>
      <c r="B10" s="91" t="s">
        <v>23</v>
      </c>
      <c r="C10" s="92" t="s">
        <v>18</v>
      </c>
      <c r="D10" s="90">
        <v>2</v>
      </c>
      <c r="E10" s="93"/>
    </row>
    <row r="11" spans="1:5" ht="54" customHeight="1">
      <c r="A11" s="94" t="s">
        <v>122</v>
      </c>
      <c r="B11" s="95"/>
      <c r="C11" s="95"/>
      <c r="D11" s="95"/>
      <c r="E11" s="96"/>
    </row>
    <row r="12" spans="1:5" ht="19.95" customHeight="1">
      <c r="A12" s="90">
        <v>13</v>
      </c>
      <c r="B12" s="91" t="s">
        <v>25</v>
      </c>
      <c r="C12" s="92" t="s">
        <v>18</v>
      </c>
      <c r="D12" s="90">
        <v>2</v>
      </c>
      <c r="E12" s="93"/>
    </row>
    <row r="13" spans="1:5" ht="49.2" customHeight="1">
      <c r="A13" s="94" t="s">
        <v>116</v>
      </c>
      <c r="B13" s="95"/>
      <c r="C13" s="95"/>
      <c r="D13" s="95"/>
      <c r="E13" s="96"/>
    </row>
    <row r="14" spans="1:5" ht="19.95" customHeight="1">
      <c r="A14" s="90">
        <v>15</v>
      </c>
      <c r="B14" s="91" t="s">
        <v>27</v>
      </c>
      <c r="C14" s="92" t="s">
        <v>18</v>
      </c>
      <c r="D14" s="90">
        <v>2</v>
      </c>
      <c r="E14" s="93"/>
    </row>
    <row r="15" spans="1:5" ht="49.2" customHeight="1">
      <c r="A15" s="94" t="s">
        <v>127</v>
      </c>
      <c r="B15" s="95"/>
      <c r="C15" s="95"/>
      <c r="D15" s="95"/>
      <c r="E15" s="96"/>
    </row>
    <row r="16" spans="1:5" ht="19.95" customHeight="1">
      <c r="A16" s="90">
        <v>17</v>
      </c>
      <c r="B16" s="91" t="s">
        <v>25</v>
      </c>
      <c r="C16" s="92" t="s">
        <v>18</v>
      </c>
      <c r="D16" s="90">
        <v>1</v>
      </c>
      <c r="E16" s="93"/>
    </row>
    <row r="17" spans="1:5" ht="52.95" customHeight="1">
      <c r="A17" s="94" t="s">
        <v>95</v>
      </c>
      <c r="B17" s="95"/>
      <c r="C17" s="95"/>
      <c r="D17" s="95"/>
      <c r="E17" s="96"/>
    </row>
    <row r="18" spans="1:5" ht="19.95" customHeight="1">
      <c r="A18" s="90">
        <v>19</v>
      </c>
      <c r="B18" s="91" t="s">
        <v>28</v>
      </c>
      <c r="C18" s="92" t="s">
        <v>18</v>
      </c>
      <c r="D18" s="90">
        <v>2</v>
      </c>
      <c r="E18" s="93"/>
    </row>
    <row r="19" spans="1:5" ht="53.25" customHeight="1">
      <c r="A19" s="94" t="s">
        <v>96</v>
      </c>
      <c r="B19" s="95"/>
      <c r="C19" s="95"/>
      <c r="D19" s="95"/>
      <c r="E19" s="96"/>
    </row>
    <row r="20" spans="1:5" ht="19.95" customHeight="1">
      <c r="A20" s="90">
        <v>21</v>
      </c>
      <c r="B20" s="91" t="s">
        <v>29</v>
      </c>
      <c r="C20" s="92" t="s">
        <v>18</v>
      </c>
      <c r="D20" s="90">
        <v>1</v>
      </c>
      <c r="E20" s="93"/>
    </row>
    <row r="21" spans="1:5" ht="39" customHeight="1">
      <c r="A21" s="94" t="s">
        <v>102</v>
      </c>
      <c r="B21" s="95"/>
      <c r="C21" s="95"/>
      <c r="D21" s="95"/>
      <c r="E21" s="96"/>
    </row>
    <row r="22" spans="1:5" ht="19.95" customHeight="1">
      <c r="A22" s="90">
        <v>23</v>
      </c>
      <c r="B22" s="91" t="s">
        <v>30</v>
      </c>
      <c r="C22" s="92" t="s">
        <v>18</v>
      </c>
      <c r="D22" s="90">
        <v>1</v>
      </c>
      <c r="E22" s="93"/>
    </row>
    <row r="23" spans="1:5" ht="38.4" customHeight="1">
      <c r="A23" s="94" t="s">
        <v>97</v>
      </c>
      <c r="B23" s="95"/>
      <c r="C23" s="95"/>
      <c r="D23" s="95"/>
      <c r="E23" s="96"/>
    </row>
    <row r="24" spans="1:5" ht="19.95" customHeight="1">
      <c r="A24" s="90">
        <v>33</v>
      </c>
      <c r="B24" s="91" t="s">
        <v>36</v>
      </c>
      <c r="C24" s="92" t="s">
        <v>18</v>
      </c>
      <c r="D24" s="90">
        <v>50</v>
      </c>
      <c r="E24" s="93"/>
    </row>
    <row r="25" spans="1:5" ht="45" customHeight="1">
      <c r="A25" s="94" t="s">
        <v>99</v>
      </c>
      <c r="B25" s="95"/>
      <c r="C25" s="95"/>
      <c r="D25" s="95"/>
      <c r="E25" s="96"/>
    </row>
    <row r="26" spans="1:5" ht="19.95" customHeight="1">
      <c r="A26" s="90">
        <v>37</v>
      </c>
      <c r="B26" s="91" t="s">
        <v>38</v>
      </c>
      <c r="C26" s="92" t="s">
        <v>18</v>
      </c>
      <c r="D26" s="90">
        <v>1</v>
      </c>
      <c r="E26" s="93"/>
    </row>
    <row r="27" spans="1:5" ht="53.25" customHeight="1">
      <c r="A27" s="94" t="s">
        <v>126</v>
      </c>
      <c r="B27" s="95"/>
      <c r="C27" s="95"/>
      <c r="D27" s="95"/>
      <c r="E27" s="96"/>
    </row>
    <row r="28" spans="1:5" ht="19.95" customHeight="1">
      <c r="A28" s="90">
        <v>39</v>
      </c>
      <c r="B28" s="91" t="s">
        <v>40</v>
      </c>
      <c r="C28" s="92" t="s">
        <v>18</v>
      </c>
      <c r="D28" s="90">
        <v>2</v>
      </c>
      <c r="E28" s="93"/>
    </row>
    <row r="29" spans="1:5" ht="36" customHeight="1">
      <c r="A29" s="94" t="s">
        <v>103</v>
      </c>
      <c r="B29" s="95"/>
      <c r="C29" s="95"/>
      <c r="D29" s="95"/>
      <c r="E29" s="96"/>
    </row>
    <row r="30" spans="1:5" ht="19.95" customHeight="1">
      <c r="A30" s="90">
        <v>41</v>
      </c>
      <c r="B30" s="91" t="s">
        <v>42</v>
      </c>
      <c r="C30" s="92" t="s">
        <v>18</v>
      </c>
      <c r="D30" s="90">
        <v>4</v>
      </c>
      <c r="E30" s="93"/>
    </row>
    <row r="31" spans="1:5" ht="251.4" customHeight="1">
      <c r="A31" s="94" t="s">
        <v>98</v>
      </c>
      <c r="B31" s="95"/>
      <c r="C31" s="95"/>
      <c r="D31" s="95"/>
      <c r="E31" s="96"/>
    </row>
    <row r="32" spans="1:4" ht="12.75">
      <c r="A32" s="53"/>
      <c r="D32" s="53"/>
    </row>
    <row r="33" spans="1:4" ht="12.75">
      <c r="A33" s="53"/>
      <c r="D33" s="53"/>
    </row>
    <row r="34" spans="1:4" ht="12.75">
      <c r="A34" s="53"/>
      <c r="D34" s="53"/>
    </row>
    <row r="35" spans="1:4" ht="12.75">
      <c r="A35" s="53"/>
      <c r="D35" s="53"/>
    </row>
    <row r="36" ht="12.75">
      <c r="A36" s="53"/>
    </row>
    <row r="37" ht="12.75">
      <c r="A37" s="53"/>
    </row>
    <row r="38" ht="12.75">
      <c r="A38" s="53"/>
    </row>
    <row r="39" ht="12.75">
      <c r="A39" s="53"/>
    </row>
    <row r="40" ht="12.75">
      <c r="A40" s="53"/>
    </row>
    <row r="41" ht="12.75">
      <c r="A41" s="53"/>
    </row>
    <row r="42" ht="12.75">
      <c r="A42" s="53"/>
    </row>
    <row r="43" ht="12.75">
      <c r="A43" s="53"/>
    </row>
    <row r="44" ht="12.75">
      <c r="A44" s="53"/>
    </row>
    <row r="45" ht="12.75">
      <c r="A45" s="53"/>
    </row>
    <row r="46" ht="12.75">
      <c r="A46" s="53"/>
    </row>
    <row r="47" ht="12.75">
      <c r="A47" s="53"/>
    </row>
    <row r="48" ht="12.75">
      <c r="A48" s="53"/>
    </row>
    <row r="49" ht="12.75">
      <c r="A49" s="53"/>
    </row>
    <row r="50" ht="12.75">
      <c r="A50" s="53"/>
    </row>
    <row r="66" spans="1:5" ht="12.75">
      <c r="A66" s="59"/>
      <c r="B66" s="60"/>
      <c r="C66" s="61"/>
      <c r="D66" s="62"/>
      <c r="E66" s="63"/>
    </row>
  </sheetData>
  <mergeCells count="13">
    <mergeCell ref="A7:E7"/>
    <mergeCell ref="A31:E31"/>
    <mergeCell ref="A29:E29"/>
    <mergeCell ref="A27:E27"/>
    <mergeCell ref="A25:E25"/>
    <mergeCell ref="A9:E9"/>
    <mergeCell ref="A11:E11"/>
    <mergeCell ref="A23:E23"/>
    <mergeCell ref="A21:E21"/>
    <mergeCell ref="A19:E19"/>
    <mergeCell ref="A17:E17"/>
    <mergeCell ref="A15:E15"/>
    <mergeCell ref="A13:E13"/>
  </mergeCells>
  <printOptions/>
  <pageMargins left="0.7" right="0.7" top="0.787401575" bottom="0.787401575" header="0.3" footer="0.3"/>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Ondřej Kolář</dc:creator>
  <cp:keywords/>
  <dc:description/>
  <cp:lastModifiedBy>Ing. Ondřej Kolář</cp:lastModifiedBy>
  <cp:lastPrinted>2019-07-22T13:05:44Z</cp:lastPrinted>
  <dcterms:created xsi:type="dcterms:W3CDTF">2019-05-02T06:26:59Z</dcterms:created>
  <dcterms:modified xsi:type="dcterms:W3CDTF">2019-08-06T06:18:21Z</dcterms:modified>
  <cp:category/>
  <cp:version/>
  <cp:contentType/>
  <cp:contentStatus/>
</cp:coreProperties>
</file>