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Akce\UPOL Olomouc\TDI\INTERIÉR 21.2.2020\"/>
    </mc:Choice>
  </mc:AlternateContent>
  <bookViews>
    <workbookView xWindow="0" yWindow="0" windowWidth="11655" windowHeight="12150"/>
  </bookViews>
  <sheets>
    <sheet name="BUFET" sheetId="2" r:id="rId1"/>
  </sheets>
  <definedNames>
    <definedName name="_xlnm.Print_Titles" localSheetId="0">BUFET!$15:$15</definedName>
    <definedName name="_xlnm.Print_Area" localSheetId="0">BUFET!#REF!,BUFET!#REF!,BUFET!$C$5:$Q$20</definedName>
  </definedNames>
  <calcPr calcId="152511"/>
</workbook>
</file>

<file path=xl/calcChain.xml><?xml version="1.0" encoding="utf-8"?>
<calcChain xmlns="http://schemas.openxmlformats.org/spreadsheetml/2006/main">
  <c r="N17" i="2" l="1"/>
  <c r="N18" i="2"/>
  <c r="BI20" i="2" l="1"/>
  <c r="BH20" i="2"/>
  <c r="BG20" i="2"/>
  <c r="BF20" i="2"/>
  <c r="AA20" i="2"/>
  <c r="Y20" i="2"/>
  <c r="W20" i="2"/>
  <c r="BK20" i="2"/>
  <c r="N20" i="2"/>
  <c r="BE20" i="2" s="1"/>
  <c r="BI19" i="2"/>
  <c r="BH19" i="2"/>
  <c r="BG19" i="2"/>
  <c r="BF19" i="2"/>
  <c r="AA19" i="2"/>
  <c r="Y19" i="2"/>
  <c r="W19" i="2"/>
  <c r="BK19" i="2"/>
  <c r="N19" i="2"/>
  <c r="N16" i="2" s="1"/>
  <c r="BI17" i="2"/>
  <c r="BH17" i="2"/>
  <c r="BG17" i="2"/>
  <c r="BF17" i="2"/>
  <c r="AA17" i="2"/>
  <c r="Y17" i="2"/>
  <c r="W17" i="2"/>
  <c r="BK17" i="2"/>
  <c r="BE17" i="2"/>
  <c r="BE19" i="2" l="1"/>
  <c r="Y16" i="2"/>
  <c r="BK16" i="2"/>
  <c r="W16" i="2"/>
  <c r="AA16" i="2"/>
</calcChain>
</file>

<file path=xl/sharedStrings.xml><?xml version="1.0" encoding="utf-8"?>
<sst xmlns="http://schemas.openxmlformats.org/spreadsheetml/2006/main" count="87" uniqueCount="60">
  <si>
    <t>List obsahuje:</t>
  </si>
  <si>
    <t/>
  </si>
  <si>
    <t>optimalizováno pro tisk sestav ve formátu A4 - na výšku</t>
  </si>
  <si>
    <t>&gt;&gt;  skryté sloupce  &lt;&lt;</t>
  </si>
  <si>
    <t>Stavba:</t>
  </si>
  <si>
    <t>Místo:</t>
  </si>
  <si>
    <t>Datum:</t>
  </si>
  <si>
    <t>Objednatel:</t>
  </si>
  <si>
    <t>Univerzita Palackého v Olomouci</t>
  </si>
  <si>
    <t>Zhotovitel:</t>
  </si>
  <si>
    <t>Projektant:</t>
  </si>
  <si>
    <t>Zpracovatel:</t>
  </si>
  <si>
    <t>DPH</t>
  </si>
  <si>
    <t>základní</t>
  </si>
  <si>
    <t>Kód</t>
  </si>
  <si>
    <t>D</t>
  </si>
  <si>
    <t>1</t>
  </si>
  <si>
    <t>{bff1b87c-e1c4-482c-8ffd-a0c7932ffac9}</t>
  </si>
  <si>
    <t>2</t>
  </si>
  <si>
    <t>1) Krycí list rozpočtu</t>
  </si>
  <si>
    <t>2) Rekapitulace rozpočtu</t>
  </si>
  <si>
    <t>3) Rozpočet</t>
  </si>
  <si>
    <t>Zpět na list:</t>
  </si>
  <si>
    <t>Rekapitulace stavby</t>
  </si>
  <si>
    <t>Objekt:</t>
  </si>
  <si>
    <t>Cena celkem [CZK]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</si>
  <si>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</si>
  <si>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</si>
  <si>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</si>
  <si>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</si>
  <si>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</si>
  <si>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</si>
  <si>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</si>
  <si>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</si>
  <si>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</si>
  <si>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</si>
  <si>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</si>
  <si>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</si>
  <si>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</si>
  <si>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4</t>
  </si>
  <si>
    <t>ROZPOCET</t>
  </si>
  <si>
    <t>K</t>
  </si>
  <si>
    <t>kus</t>
  </si>
  <si>
    <t>-1355677031</t>
  </si>
  <si>
    <t>-1804428761</t>
  </si>
  <si>
    <t>-604108681</t>
  </si>
  <si>
    <t>Ing. arch. Petr Klaška</t>
  </si>
  <si>
    <t>ROZVOJ INFRASTRUKTURY PRÁVNICKÉ FAKULTY PALACKÉHO UNIVERZITY V OLOMOUCI</t>
  </si>
  <si>
    <t>Olomouc, Třída 17. listopadu 8</t>
  </si>
  <si>
    <t>AT17</t>
  </si>
  <si>
    <t>AT18</t>
  </si>
  <si>
    <t>AT19</t>
  </si>
  <si>
    <t>AT17_a</t>
  </si>
  <si>
    <t xml:space="preserve">  BUFET</t>
  </si>
  <si>
    <t>NEOCENĚNÝ SOUPIS</t>
  </si>
  <si>
    <t>BUFET - NEOCENĚNÝ SOUPIS</t>
  </si>
  <si>
    <t>BUFET - PULT, KUCHYŇKA</t>
  </si>
  <si>
    <t>BUFET - PŘÍPRAVNA</t>
  </si>
  <si>
    <t>STAHOVACÍ ROLETA A ČELO PRO ROLETU</t>
  </si>
  <si>
    <t>BUFET - SKLAD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</si>
</sst>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000"/>
    <numFmt numFmtId="166" formatCode="#,##0.000"/>
  </numFmts>
  <fonts count="14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9"/>
      <color rgb="FF000000"/>
      <name val="Trebuchet MS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6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5" fillId="0" borderId="0" xfId="0" applyFont="1" applyAlignment="1"/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0" fillId="2" borderId="0" xfId="0" applyFill="1" applyProtection="1"/>
    <xf numFmtId="0" fontId="0" fillId="0" borderId="4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4" xfId="0" applyFont="1" applyBorder="1" applyAlignment="1"/>
    <xf numFmtId="0" fontId="5" fillId="0" borderId="0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165" fontId="5" fillId="0" borderId="0" xfId="0" applyNumberFormat="1" applyFont="1" applyBorder="1" applyAlignment="1"/>
    <xf numFmtId="165" fontId="5" fillId="0" borderId="7" xfId="0" applyNumberFormat="1" applyFont="1" applyBorder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1" xfId="0" applyFont="1" applyBorder="1" applyAlignment="1" applyProtection="1">
      <alignment horizontal="center" vertical="center"/>
      <protection locked="0"/>
    </xf>
    <xf numFmtId="49" fontId="0" fillId="0" borderId="11" xfId="0" applyNumberFormat="1" applyFont="1" applyBorder="1" applyAlignment="1" applyProtection="1">
      <alignment horizontal="left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166" fontId="0" fillId="0" borderId="11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11" xfId="0" applyFont="1" applyBorder="1" applyAlignment="1">
      <alignment horizontal="left" vertical="center"/>
    </xf>
    <xf numFmtId="165" fontId="1" fillId="0" borderId="0" xfId="0" applyNumberFormat="1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2" fillId="4" borderId="9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164" fontId="2" fillId="0" borderId="0" xfId="0" applyNumberFormat="1" applyFont="1" applyBorder="1" applyAlignment="1">
      <alignment horizontal="left" vertical="center"/>
    </xf>
    <xf numFmtId="0" fontId="0" fillId="0" borderId="11" xfId="0" applyFont="1" applyBorder="1" applyAlignment="1" applyProtection="1">
      <alignment horizontal="left" vertical="center" wrapText="1"/>
      <protection locked="0"/>
    </xf>
    <xf numFmtId="4" fontId="0" fillId="0" borderId="11" xfId="0" applyNumberFormat="1" applyFont="1" applyBorder="1" applyAlignment="1" applyProtection="1">
      <alignment vertical="center"/>
      <protection locked="0"/>
    </xf>
    <xf numFmtId="0" fontId="8" fillId="2" borderId="0" xfId="1" applyFont="1" applyFill="1" applyAlignment="1" applyProtection="1">
      <alignment horizontal="center" vertical="center"/>
    </xf>
    <xf numFmtId="4" fontId="4" fillId="0" borderId="9" xfId="0" applyNumberFormat="1" applyFont="1" applyBorder="1" applyAlignment="1"/>
    <xf numFmtId="4" fontId="4" fillId="0" borderId="9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"/>
  <sheetViews>
    <sheetView showGridLines="0" tabSelected="1" workbookViewId="0">
      <pane ySplit="1" topLeftCell="A2" activePane="bottomLeft" state="frozen"/>
      <selection pane="bottomLeft" activeCell="AD15" sqref="AD15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9.5" customWidth="1"/>
    <col min="6" max="7" width="11.1640625" customWidth="1"/>
    <col min="8" max="8" width="12.5" customWidth="1"/>
    <col min="9" max="9" width="25" customWidth="1"/>
    <col min="10" max="10" width="5.1640625" customWidth="1"/>
    <col min="11" max="11" width="7.5" customWidth="1"/>
    <col min="12" max="12" width="12" customWidth="1"/>
    <col min="13" max="13" width="1.33203125" customWidth="1"/>
    <col min="14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22"/>
      <c r="B1" s="4"/>
      <c r="C1" s="4"/>
      <c r="D1" s="5" t="s">
        <v>0</v>
      </c>
      <c r="E1" s="4"/>
      <c r="F1" s="6" t="s">
        <v>19</v>
      </c>
      <c r="G1" s="6"/>
      <c r="H1" s="63" t="s">
        <v>20</v>
      </c>
      <c r="I1" s="63"/>
      <c r="J1" s="63"/>
      <c r="K1" s="63"/>
      <c r="L1" s="6" t="s">
        <v>21</v>
      </c>
      <c r="M1" s="4"/>
      <c r="N1" s="4"/>
      <c r="O1" s="5" t="s">
        <v>22</v>
      </c>
      <c r="P1" s="4"/>
      <c r="Q1" s="4"/>
      <c r="R1" s="4"/>
      <c r="S1" s="6" t="s">
        <v>23</v>
      </c>
      <c r="T1" s="6"/>
      <c r="U1" s="22"/>
      <c r="V1" s="22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</row>
    <row r="2" spans="1:66" ht="36.950000000000003" customHeight="1" x14ac:dyDescent="0.3">
      <c r="C2" s="53" t="s">
        <v>2</v>
      </c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S2" s="47" t="s">
        <v>3</v>
      </c>
      <c r="T2" s="48"/>
      <c r="U2" s="48"/>
      <c r="V2" s="48"/>
      <c r="W2" s="48"/>
      <c r="X2" s="48"/>
      <c r="Y2" s="48"/>
      <c r="Z2" s="48"/>
      <c r="AA2" s="48"/>
      <c r="AB2" s="48"/>
      <c r="AC2" s="48"/>
      <c r="AT2" s="8" t="s">
        <v>17</v>
      </c>
    </row>
    <row r="4" spans="1:66" s="1" customFormat="1" ht="6.95" customHeight="1" x14ac:dyDescent="0.3">
      <c r="B4" s="15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7"/>
    </row>
    <row r="5" spans="1:66" s="1" customFormat="1" ht="36.950000000000003" customHeight="1" x14ac:dyDescent="0.3">
      <c r="B5" s="11"/>
      <c r="C5" s="55" t="s">
        <v>54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13"/>
    </row>
    <row r="6" spans="1:66" s="1" customFormat="1" ht="6.95" customHeight="1" x14ac:dyDescent="0.3">
      <c r="B6" s="11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3"/>
    </row>
    <row r="7" spans="1:66" s="1" customFormat="1" ht="30" customHeight="1" x14ac:dyDescent="0.3">
      <c r="B7" s="11"/>
      <c r="C7" s="10" t="s">
        <v>4</v>
      </c>
      <c r="D7" s="12"/>
      <c r="E7" s="12"/>
      <c r="F7" s="57" t="s">
        <v>47</v>
      </c>
      <c r="G7" s="58"/>
      <c r="H7" s="58"/>
      <c r="I7" s="58"/>
      <c r="J7" s="58"/>
      <c r="K7" s="58"/>
      <c r="L7" s="58"/>
      <c r="M7" s="58"/>
      <c r="N7" s="58"/>
      <c r="O7" s="58"/>
      <c r="P7" s="58"/>
      <c r="Q7" s="12"/>
      <c r="R7" s="13"/>
    </row>
    <row r="8" spans="1:66" s="1" customFormat="1" ht="36.950000000000003" customHeight="1" x14ac:dyDescent="0.3">
      <c r="B8" s="11"/>
      <c r="C8" s="18" t="s">
        <v>24</v>
      </c>
      <c r="D8" s="12"/>
      <c r="E8" s="12"/>
      <c r="F8" s="59" t="s">
        <v>55</v>
      </c>
      <c r="G8" s="56"/>
      <c r="H8" s="56"/>
      <c r="I8" s="56"/>
      <c r="J8" s="56"/>
      <c r="K8" s="56"/>
      <c r="L8" s="56"/>
      <c r="M8" s="56"/>
      <c r="N8" s="56"/>
      <c r="O8" s="56"/>
      <c r="P8" s="56"/>
      <c r="Q8" s="12"/>
      <c r="R8" s="13"/>
    </row>
    <row r="9" spans="1:66" s="1" customFormat="1" ht="6.95" customHeight="1" x14ac:dyDescent="0.3">
      <c r="B9" s="11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3"/>
    </row>
    <row r="10" spans="1:66" s="1" customFormat="1" ht="18" customHeight="1" x14ac:dyDescent="0.3">
      <c r="B10" s="11"/>
      <c r="C10" s="10" t="s">
        <v>5</v>
      </c>
      <c r="D10" s="12"/>
      <c r="E10" s="12"/>
      <c r="F10" s="9" t="s">
        <v>48</v>
      </c>
      <c r="G10" s="12"/>
      <c r="H10" s="12"/>
      <c r="I10" s="12"/>
      <c r="J10" s="12"/>
      <c r="K10" s="10" t="s">
        <v>6</v>
      </c>
      <c r="L10" s="12"/>
      <c r="M10" s="60">
        <v>43892</v>
      </c>
      <c r="N10" s="60"/>
      <c r="O10" s="60"/>
      <c r="P10" s="60"/>
      <c r="Q10" s="12"/>
      <c r="R10" s="13"/>
    </row>
    <row r="11" spans="1:66" s="1" customFormat="1" ht="6.95" customHeight="1" x14ac:dyDescent="0.3">
      <c r="B11" s="11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3"/>
    </row>
    <row r="12" spans="1:66" s="1" customFormat="1" ht="15" x14ac:dyDescent="0.3">
      <c r="B12" s="11"/>
      <c r="C12" s="10" t="s">
        <v>7</v>
      </c>
      <c r="D12" s="12"/>
      <c r="E12" s="12"/>
      <c r="F12" s="9" t="s">
        <v>8</v>
      </c>
      <c r="G12" s="12"/>
      <c r="H12" s="12"/>
      <c r="I12" s="12"/>
      <c r="J12" s="12"/>
      <c r="K12" s="10" t="s">
        <v>10</v>
      </c>
      <c r="L12" s="12"/>
      <c r="M12" s="49" t="s">
        <v>46</v>
      </c>
      <c r="N12" s="49"/>
      <c r="O12" s="49"/>
      <c r="P12" s="49"/>
      <c r="Q12" s="49"/>
      <c r="R12" s="13"/>
    </row>
    <row r="13" spans="1:66" s="1" customFormat="1" ht="14.45" customHeight="1" x14ac:dyDescent="0.3">
      <c r="B13" s="11"/>
      <c r="C13" s="10" t="s">
        <v>9</v>
      </c>
      <c r="D13" s="12"/>
      <c r="E13" s="12"/>
      <c r="F13" s="9"/>
      <c r="G13" s="12"/>
      <c r="H13" s="12"/>
      <c r="I13" s="12"/>
      <c r="J13" s="12"/>
      <c r="K13" s="10" t="s">
        <v>11</v>
      </c>
      <c r="L13" s="12"/>
      <c r="M13" s="49"/>
      <c r="N13" s="49"/>
      <c r="O13" s="49"/>
      <c r="P13" s="49"/>
      <c r="Q13" s="49"/>
      <c r="R13" s="13"/>
    </row>
    <row r="14" spans="1:66" s="1" customFormat="1" ht="10.35" customHeight="1" x14ac:dyDescent="0.3">
      <c r="B14" s="11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3"/>
    </row>
    <row r="15" spans="1:66" s="2" customFormat="1" ht="29.25" customHeight="1" x14ac:dyDescent="0.3">
      <c r="B15" s="23"/>
      <c r="C15" s="24" t="s">
        <v>26</v>
      </c>
      <c r="D15" s="25" t="s">
        <v>27</v>
      </c>
      <c r="E15" s="25" t="s">
        <v>14</v>
      </c>
      <c r="F15" s="50" t="s">
        <v>28</v>
      </c>
      <c r="G15" s="50"/>
      <c r="H15" s="50"/>
      <c r="I15" s="50"/>
      <c r="J15" s="25" t="s">
        <v>29</v>
      </c>
      <c r="K15" s="25" t="s">
        <v>30</v>
      </c>
      <c r="L15" s="51" t="s">
        <v>31</v>
      </c>
      <c r="M15" s="51"/>
      <c r="N15" s="50" t="s">
        <v>25</v>
      </c>
      <c r="O15" s="50"/>
      <c r="P15" s="50"/>
      <c r="Q15" s="52"/>
      <c r="R15" s="26"/>
      <c r="T15" s="19" t="s">
        <v>32</v>
      </c>
      <c r="U15" s="20" t="s">
        <v>12</v>
      </c>
      <c r="V15" s="20" t="s">
        <v>33</v>
      </c>
      <c r="W15" s="20" t="s">
        <v>34</v>
      </c>
      <c r="X15" s="20" t="s">
        <v>35</v>
      </c>
      <c r="Y15" s="20" t="s">
        <v>36</v>
      </c>
      <c r="Z15" s="20" t="s">
        <v>37</v>
      </c>
      <c r="AA15" s="21" t="s">
        <v>38</v>
      </c>
    </row>
    <row r="16" spans="1:66" s="3" customFormat="1" ht="29.25" customHeight="1" x14ac:dyDescent="0.3">
      <c r="B16" s="27"/>
      <c r="C16" s="28"/>
      <c r="D16" s="36" t="s">
        <v>53</v>
      </c>
      <c r="E16" s="36"/>
      <c r="F16" s="36"/>
      <c r="G16" s="36"/>
      <c r="H16" s="36"/>
      <c r="I16" s="36"/>
      <c r="J16" s="36"/>
      <c r="K16" s="36"/>
      <c r="L16" s="36"/>
      <c r="M16" s="36"/>
      <c r="N16" s="64">
        <f>N17+N18+N19+N20</f>
        <v>0</v>
      </c>
      <c r="O16" s="65"/>
      <c r="P16" s="65"/>
      <c r="Q16" s="65"/>
      <c r="R16" s="29"/>
      <c r="T16" s="30"/>
      <c r="U16" s="28"/>
      <c r="V16" s="28"/>
      <c r="W16" s="31">
        <f>SUM(W17:W20)</f>
        <v>0</v>
      </c>
      <c r="X16" s="28"/>
      <c r="Y16" s="31">
        <f>SUM(Y17:Y20)</f>
        <v>0</v>
      </c>
      <c r="Z16" s="28"/>
      <c r="AA16" s="32">
        <f>SUM(AA17:AA20)</f>
        <v>0</v>
      </c>
      <c r="AR16" s="33" t="s">
        <v>39</v>
      </c>
      <c r="AT16" s="34" t="s">
        <v>15</v>
      </c>
      <c r="AU16" s="34" t="s">
        <v>16</v>
      </c>
      <c r="AY16" s="33" t="s">
        <v>40</v>
      </c>
      <c r="BK16" s="35">
        <f>SUM(BK17:BK20)</f>
        <v>0</v>
      </c>
    </row>
    <row r="17" spans="2:65" s="1" customFormat="1" ht="25.5" customHeight="1" x14ac:dyDescent="0.3">
      <c r="B17" s="37"/>
      <c r="C17" s="38">
        <v>1</v>
      </c>
      <c r="D17" s="38" t="s">
        <v>41</v>
      </c>
      <c r="E17" s="39" t="s">
        <v>49</v>
      </c>
      <c r="F17" s="61" t="s">
        <v>56</v>
      </c>
      <c r="G17" s="61"/>
      <c r="H17" s="61"/>
      <c r="I17" s="61"/>
      <c r="J17" s="40" t="s">
        <v>42</v>
      </c>
      <c r="K17" s="41">
        <v>1</v>
      </c>
      <c r="L17" s="62">
        <v>0</v>
      </c>
      <c r="M17" s="62"/>
      <c r="N17" s="62">
        <f>ROUND(L17*K17,1)</f>
        <v>0</v>
      </c>
      <c r="O17" s="62"/>
      <c r="P17" s="62"/>
      <c r="Q17" s="62"/>
      <c r="R17" s="42"/>
      <c r="T17" s="43" t="s">
        <v>1</v>
      </c>
      <c r="U17" s="14" t="s">
        <v>13</v>
      </c>
      <c r="V17" s="44">
        <v>0</v>
      </c>
      <c r="W17" s="44">
        <f t="shared" ref="W17:W20" si="0">V17*K17</f>
        <v>0</v>
      </c>
      <c r="X17" s="44">
        <v>0</v>
      </c>
      <c r="Y17" s="44">
        <f t="shared" ref="Y17:Y20" si="1">X17*K17</f>
        <v>0</v>
      </c>
      <c r="Z17" s="44">
        <v>0</v>
      </c>
      <c r="AA17" s="45">
        <f t="shared" ref="AA17:AA20" si="2">Z17*K17</f>
        <v>0</v>
      </c>
      <c r="AR17" s="8" t="s">
        <v>39</v>
      </c>
      <c r="AT17" s="8" t="s">
        <v>41</v>
      </c>
      <c r="AU17" s="8" t="s">
        <v>18</v>
      </c>
      <c r="AY17" s="8" t="s">
        <v>40</v>
      </c>
      <c r="BE17" s="46">
        <f t="shared" ref="BE17:BE20" si="3">IF(U17="základní",N17,0)</f>
        <v>0</v>
      </c>
      <c r="BF17" s="46">
        <f t="shared" ref="BF17:BF20" si="4">IF(U17="snížená",N17,0)</f>
        <v>0</v>
      </c>
      <c r="BG17" s="46">
        <f t="shared" ref="BG17:BG20" si="5">IF(U17="zákl. přenesená",N17,0)</f>
        <v>0</v>
      </c>
      <c r="BH17" s="46">
        <f t="shared" ref="BH17:BH20" si="6">IF(U17="sníž. přenesená",N17,0)</f>
        <v>0</v>
      </c>
      <c r="BI17" s="46">
        <f t="shared" ref="BI17:BI20" si="7">IF(U17="nulová",N17,0)</f>
        <v>0</v>
      </c>
      <c r="BJ17" s="8" t="s">
        <v>16</v>
      </c>
      <c r="BK17" s="46">
        <f t="shared" ref="BK17:BK20" si="8">ROUND(L17*K17,1)</f>
        <v>0</v>
      </c>
      <c r="BL17" s="8" t="s">
        <v>39</v>
      </c>
      <c r="BM17" s="8" t="s">
        <v>43</v>
      </c>
    </row>
    <row r="18" spans="2:65" s="1" customFormat="1" ht="22.5" customHeight="1" x14ac:dyDescent="0.3">
      <c r="B18" s="37"/>
      <c r="C18" s="38">
        <v>2</v>
      </c>
      <c r="D18" s="38" t="s">
        <v>41</v>
      </c>
      <c r="E18" s="39" t="s">
        <v>52</v>
      </c>
      <c r="F18" s="61" t="s">
        <v>58</v>
      </c>
      <c r="G18" s="61"/>
      <c r="H18" s="61"/>
      <c r="I18" s="61"/>
      <c r="J18" s="40" t="s">
        <v>42</v>
      </c>
      <c r="K18" s="41">
        <v>1</v>
      </c>
      <c r="L18" s="62">
        <v>0</v>
      </c>
      <c r="M18" s="62"/>
      <c r="N18" s="62">
        <f t="shared" ref="N18:N20" si="9">ROUND(L18*K18,1)</f>
        <v>0</v>
      </c>
      <c r="O18" s="62"/>
      <c r="P18" s="62"/>
      <c r="Q18" s="62"/>
      <c r="R18" s="42"/>
      <c r="T18" s="43"/>
      <c r="U18" s="14"/>
      <c r="V18" s="44"/>
      <c r="W18" s="44"/>
      <c r="X18" s="44"/>
      <c r="Y18" s="44"/>
      <c r="Z18" s="44"/>
      <c r="AA18" s="45"/>
      <c r="AR18" s="8"/>
      <c r="AT18" s="8"/>
      <c r="AU18" s="8"/>
      <c r="AY18" s="8"/>
      <c r="BE18" s="46"/>
      <c r="BF18" s="46"/>
      <c r="BG18" s="46"/>
      <c r="BH18" s="46"/>
      <c r="BI18" s="46"/>
      <c r="BJ18" s="8"/>
      <c r="BK18" s="46"/>
      <c r="BL18" s="8"/>
      <c r="BM18" s="8"/>
    </row>
    <row r="19" spans="2:65" s="1" customFormat="1" ht="28.5" customHeight="1" x14ac:dyDescent="0.3">
      <c r="B19" s="37"/>
      <c r="C19" s="38">
        <v>3</v>
      </c>
      <c r="D19" s="38" t="s">
        <v>41</v>
      </c>
      <c r="E19" s="39" t="s">
        <v>50</v>
      </c>
      <c r="F19" s="61" t="s">
        <v>57</v>
      </c>
      <c r="G19" s="61"/>
      <c r="H19" s="61"/>
      <c r="I19" s="61"/>
      <c r="J19" s="40" t="s">
        <v>42</v>
      </c>
      <c r="K19" s="41">
        <v>1</v>
      </c>
      <c r="L19" s="62">
        <v>0</v>
      </c>
      <c r="M19" s="62"/>
      <c r="N19" s="62">
        <f t="shared" si="9"/>
        <v>0</v>
      </c>
      <c r="O19" s="62"/>
      <c r="P19" s="62"/>
      <c r="Q19" s="62"/>
      <c r="R19" s="42"/>
      <c r="T19" s="43" t="s">
        <v>1</v>
      </c>
      <c r="U19" s="14" t="s">
        <v>13</v>
      </c>
      <c r="V19" s="44">
        <v>0</v>
      </c>
      <c r="W19" s="44">
        <f t="shared" si="0"/>
        <v>0</v>
      </c>
      <c r="X19" s="44">
        <v>0</v>
      </c>
      <c r="Y19" s="44">
        <f t="shared" si="1"/>
        <v>0</v>
      </c>
      <c r="Z19" s="44">
        <v>0</v>
      </c>
      <c r="AA19" s="45">
        <f t="shared" si="2"/>
        <v>0</v>
      </c>
      <c r="AR19" s="8" t="s">
        <v>39</v>
      </c>
      <c r="AT19" s="8" t="s">
        <v>41</v>
      </c>
      <c r="AU19" s="8" t="s">
        <v>18</v>
      </c>
      <c r="AY19" s="8" t="s">
        <v>40</v>
      </c>
      <c r="BE19" s="46">
        <f t="shared" si="3"/>
        <v>0</v>
      </c>
      <c r="BF19" s="46">
        <f t="shared" si="4"/>
        <v>0</v>
      </c>
      <c r="BG19" s="46">
        <f t="shared" si="5"/>
        <v>0</v>
      </c>
      <c r="BH19" s="46">
        <f t="shared" si="6"/>
        <v>0</v>
      </c>
      <c r="BI19" s="46">
        <f t="shared" si="7"/>
        <v>0</v>
      </c>
      <c r="BJ19" s="8" t="s">
        <v>16</v>
      </c>
      <c r="BK19" s="46">
        <f t="shared" si="8"/>
        <v>0</v>
      </c>
      <c r="BL19" s="8" t="s">
        <v>39</v>
      </c>
      <c r="BM19" s="8" t="s">
        <v>44</v>
      </c>
    </row>
    <row r="20" spans="2:65" s="1" customFormat="1" ht="21.75" customHeight="1" x14ac:dyDescent="0.3">
      <c r="B20" s="37"/>
      <c r="C20" s="38">
        <v>4</v>
      </c>
      <c r="D20" s="38" t="s">
        <v>41</v>
      </c>
      <c r="E20" s="39" t="s">
        <v>51</v>
      </c>
      <c r="F20" s="61" t="s">
        <v>59</v>
      </c>
      <c r="G20" s="61"/>
      <c r="H20" s="61"/>
      <c r="I20" s="61"/>
      <c r="J20" s="40" t="s">
        <v>42</v>
      </c>
      <c r="K20" s="41">
        <v>1</v>
      </c>
      <c r="L20" s="62">
        <v>0</v>
      </c>
      <c r="M20" s="62"/>
      <c r="N20" s="62">
        <f t="shared" si="9"/>
        <v>0</v>
      </c>
      <c r="O20" s="62"/>
      <c r="P20" s="62"/>
      <c r="Q20" s="62"/>
      <c r="R20" s="42"/>
      <c r="T20" s="43" t="s">
        <v>1</v>
      </c>
      <c r="U20" s="14" t="s">
        <v>13</v>
      </c>
      <c r="V20" s="44">
        <v>0</v>
      </c>
      <c r="W20" s="44">
        <f t="shared" si="0"/>
        <v>0</v>
      </c>
      <c r="X20" s="44">
        <v>0</v>
      </c>
      <c r="Y20" s="44">
        <f t="shared" si="1"/>
        <v>0</v>
      </c>
      <c r="Z20" s="44">
        <v>0</v>
      </c>
      <c r="AA20" s="45">
        <f t="shared" si="2"/>
        <v>0</v>
      </c>
      <c r="AR20" s="8" t="s">
        <v>39</v>
      </c>
      <c r="AT20" s="8" t="s">
        <v>41</v>
      </c>
      <c r="AU20" s="8" t="s">
        <v>18</v>
      </c>
      <c r="AY20" s="8" t="s">
        <v>40</v>
      </c>
      <c r="BE20" s="46">
        <f t="shared" si="3"/>
        <v>0</v>
      </c>
      <c r="BF20" s="46">
        <f t="shared" si="4"/>
        <v>0</v>
      </c>
      <c r="BG20" s="46">
        <f t="shared" si="5"/>
        <v>0</v>
      </c>
      <c r="BH20" s="46">
        <f t="shared" si="6"/>
        <v>0</v>
      </c>
      <c r="BI20" s="46">
        <f t="shared" si="7"/>
        <v>0</v>
      </c>
      <c r="BJ20" s="8" t="s">
        <v>16</v>
      </c>
      <c r="BK20" s="46">
        <f t="shared" si="8"/>
        <v>0</v>
      </c>
      <c r="BL20" s="8" t="s">
        <v>39</v>
      </c>
      <c r="BM20" s="8" t="s">
        <v>45</v>
      </c>
    </row>
  </sheetData>
  <mergeCells count="25">
    <mergeCell ref="F19:I19"/>
    <mergeCell ref="L19:M19"/>
    <mergeCell ref="N19:Q19"/>
    <mergeCell ref="F20:I20"/>
    <mergeCell ref="H1:K1"/>
    <mergeCell ref="L20:M20"/>
    <mergeCell ref="N20:Q20"/>
    <mergeCell ref="F18:I18"/>
    <mergeCell ref="L18:M18"/>
    <mergeCell ref="N18:Q18"/>
    <mergeCell ref="N16:Q16"/>
    <mergeCell ref="F17:I17"/>
    <mergeCell ref="L17:M17"/>
    <mergeCell ref="N17:Q17"/>
    <mergeCell ref="S2:AC2"/>
    <mergeCell ref="M12:Q12"/>
    <mergeCell ref="M13:Q13"/>
    <mergeCell ref="F15:I15"/>
    <mergeCell ref="L15:M15"/>
    <mergeCell ref="N15:Q15"/>
    <mergeCell ref="C2:Q2"/>
    <mergeCell ref="C5:Q5"/>
    <mergeCell ref="F7:P7"/>
    <mergeCell ref="F8:P8"/>
    <mergeCell ref="M10:P10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3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BUFET</vt:lpstr>
      <vt:lpstr>BUFET!Názvy_tisku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2020-02-14T21:10:54Z</cp:lastPrinted>
  <dcterms:created xsi:type="dcterms:W3CDTF">2018-02-16T13:55:36Z</dcterms:created>
  <dcterms:modified xsi:type="dcterms:W3CDTF">2020-03-02T15:01:20Z</dcterms:modified>
</cp:coreProperties>
</file>