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0" yWindow="30" windowWidth="20460" windowHeight="11490" activeTab="1"/>
  </bookViews>
  <sheets>
    <sheet name="Cenová kalkulace" sheetId="4" r:id="rId1"/>
    <sheet name="Technická specifikac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  <c r="A19" i="4"/>
  <c r="A17" i="4"/>
  <c r="A15" i="4"/>
  <c r="A13" i="4"/>
  <c r="A11" i="4"/>
  <c r="L36" i="2"/>
  <c r="B5" i="4" s="1"/>
</calcChain>
</file>

<file path=xl/sharedStrings.xml><?xml version="1.0" encoding="utf-8"?>
<sst xmlns="http://schemas.openxmlformats.org/spreadsheetml/2006/main" count="228" uniqueCount="87">
  <si>
    <t xml:space="preserve">Popis </t>
  </si>
  <si>
    <t>Pravidelná odborná zkouška osobního/ nákladního výtahu, zdvihací plošiny</t>
  </si>
  <si>
    <t>Umístění výtahu</t>
  </si>
  <si>
    <t>Typ zařízení</t>
  </si>
  <si>
    <t>Rok výroby</t>
  </si>
  <si>
    <t>Dodavatel výtahu</t>
  </si>
  <si>
    <t>Záruka</t>
  </si>
  <si>
    <t>Nosnost</t>
  </si>
  <si>
    <t>Počet stanic</t>
  </si>
  <si>
    <t>Rychlost výtahu</t>
  </si>
  <si>
    <t>Poznámka</t>
  </si>
  <si>
    <t>Schindler CZ, a.s.</t>
  </si>
  <si>
    <t>Typ výtahu</t>
  </si>
  <si>
    <t>osobní výtah</t>
  </si>
  <si>
    <t>A1O</t>
  </si>
  <si>
    <t>NE</t>
  </si>
  <si>
    <t>Výtahy Ostrava</t>
  </si>
  <si>
    <t>číslo zařízení UPOL</t>
  </si>
  <si>
    <t>Šmeralova 1090/8</t>
  </si>
  <si>
    <t>kolej B.Václavka - blok A - prostřední</t>
  </si>
  <si>
    <t>kolej B.Václavka - blok A -  P od schod</t>
  </si>
  <si>
    <t>Schindler Moravia</t>
  </si>
  <si>
    <t>Schindler Moravia / Fiala</t>
  </si>
  <si>
    <t>kolej B.Václavka - blok A -  L od schod</t>
  </si>
  <si>
    <t>Vymyslický</t>
  </si>
  <si>
    <t>kolej B.Václavka - plošina - vnitřní</t>
  </si>
  <si>
    <t>ALTECH-Delta</t>
  </si>
  <si>
    <t>schodišťový výtah</t>
  </si>
  <si>
    <t>SV</t>
  </si>
  <si>
    <t>plošina - venkovní</t>
  </si>
  <si>
    <t>ALTECH-Omega SP150</t>
  </si>
  <si>
    <t>Šmeralova 1084/6</t>
  </si>
  <si>
    <t>Šmeralova 1122/12</t>
  </si>
  <si>
    <t>ANO</t>
  </si>
  <si>
    <t>Šmeralova 1116/10</t>
  </si>
  <si>
    <t>A2N</t>
  </si>
  <si>
    <t>tř.17.listopadu 54</t>
  </si>
  <si>
    <t>tř.17.listopadu 1083/54</t>
  </si>
  <si>
    <t>menza</t>
  </si>
  <si>
    <t>plošina</t>
  </si>
  <si>
    <t>U sportovní haly 40/4</t>
  </si>
  <si>
    <t>Vančurova 671/2</t>
  </si>
  <si>
    <t>kolej B.Václavka - blok C - P od schod</t>
  </si>
  <si>
    <t>kolej B.Václavka C - prostřední</t>
  </si>
  <si>
    <t>kolej B.Václavka - blok C - od schod</t>
  </si>
  <si>
    <t>kolej Gen.Svobody - blok B</t>
  </si>
  <si>
    <t>Kolej Evžena Rošického</t>
  </si>
  <si>
    <t xml:space="preserve">kolej J.L.Fischera - blok A </t>
  </si>
  <si>
    <t>kolej J.L.Fischera -blok A</t>
  </si>
  <si>
    <t>kolej J.L.Fischera-blok A</t>
  </si>
  <si>
    <t>ubytovna lektorů</t>
  </si>
  <si>
    <t>Garaventa Lift</t>
  </si>
  <si>
    <t>OTIS</t>
  </si>
  <si>
    <t>kolej J.L.Fischera - blok B</t>
  </si>
  <si>
    <t>kolej Gen.Svobody - blok A</t>
  </si>
  <si>
    <t>Kolej Chválkovice</t>
  </si>
  <si>
    <t xml:space="preserve"> Na Zákopě 543/26</t>
  </si>
  <si>
    <t>kolej 17. listopadu</t>
  </si>
  <si>
    <t>servis od 15.12.2022</t>
  </si>
  <si>
    <t>Univerzita Palackého v Olomouci, Správa kolejí a menz</t>
  </si>
  <si>
    <t>Nabídková cena
[Kč bez DPH]</t>
  </si>
  <si>
    <t>Pravidelná odborná prohlídka osobního/ nákladního výtahu, zdvihací plošiny</t>
  </si>
  <si>
    <t>Pravidelná preventivní údržba osobního/ nákladního výtahu, zdvihací plošiny</t>
  </si>
  <si>
    <t>Čištění prohlubně šachty osobního/ nákladního výtahu, zdvihací plošiny</t>
  </si>
  <si>
    <t>Vyproštění uvíznutých osob do 1 hodiny</t>
  </si>
  <si>
    <t>Provoz telefonní linky k hlášení vad, závad či uvíznutí osob</t>
  </si>
  <si>
    <t>U Letiště 786/14, Neředín</t>
  </si>
  <si>
    <t>U Letiště 827/22, Neředín</t>
  </si>
  <si>
    <t>U Letiště 847/30, Neředín</t>
  </si>
  <si>
    <t>kolej Neředín 2, vchod A</t>
  </si>
  <si>
    <t>kolej Neředín 2, vchod E</t>
  </si>
  <si>
    <t>kolej Neředín 3, vchod A</t>
  </si>
  <si>
    <t>kolej Neředín 3, vchod E</t>
  </si>
  <si>
    <t>kolej Neředín 4, vchod A</t>
  </si>
  <si>
    <t>Rozsah služeb zahrnutých v paušální částce</t>
  </si>
  <si>
    <t>osobonákladní výtah</t>
  </si>
  <si>
    <t xml:space="preserve">SKM  UPOL - Zajištění komplexního servisu, údržby a oprav výtahů </t>
  </si>
  <si>
    <t>Místo instalace (objekt)</t>
  </si>
  <si>
    <t>Dodavatel bude pravidelně seznamovat správce Zadavatele s technickým stavem servisovaného zařízení a předkládá návrhy na jeho bezproblémový provoz.</t>
  </si>
  <si>
    <t>•	doplnění olejů a mazání dle mazacího plánu, který je stanoven výrobcem výtahu, pokud tento plán výrobcem výtahu není stanoven, bude tento plán stanoven servisní společností po odsouhlasení Zadavatelem,
•	čištění zařízení od provozních nečistot,
•	kontrola funkčního stavu zdvihacího zařízení dle normy či návodu výrobce, seřízení a nastavení, dle předem určeného časového harmonogramu, který je sestaven Dodavatelem a odsouhlasen Zadavatelem,
•	likvidace pomocného materiálu, olejů, mazadel a čisticích prostředků zajišťuje Dodavatel na svůj náklad v souladu s právními předpisy v oblasti ochrany životního prostředí,
•	náklady na drobný materiál, oleje a maziva jsou zahrnuty v ceně pravidelného pozáručního servisu,
•	v případě zjištění závady, která není specifikována v rámci paušální ceny, Zadavatel po předložení cenové nabídky, kterou porovná v rámci průzkumu trhu, vystaví objednávku Dodavateli.</t>
  </si>
  <si>
    <t>•	všeobecná kontrola bezpečnostních komponent Dodavatelem,
•	činnosti dle ČSN 27 4002 v periodách dle ČSN 27 4007 a jejich následných novel (minimálně jednou za kvartál s tím, že prodleva mezi dvěma po sobě jdoucími prohlídkami smí být nejdéle 3 měsíce a dva týdny a současně musí prohlídka být provedena minimálně čtyřikrát v kalendářním roce).</t>
  </si>
  <si>
    <t>•	ověření funkce zdvihacího zařízení a způsobilosti k dalšímu provozu,
•	kontrola elektrického zařízení,
•	provedení zátěžových zkoušek,
•	úkony a frekvence dle ČSN 27 4007 a následných novel (minimálně jednou za 3 roky s tím, že maximální prodleva mezi dvěma po sobě jdoucími prohlídkami smí být nejdéle 3 roky a 6 měsíců),
•	výsledky odborné zkoušky budou předány Dodavatelem Zadavateli ve formě protokolu, Zadavatel je povinen podpisem protokolu oprávněnou osobou potvrdit seznámení se s výsledky zkoušek.</t>
  </si>
  <si>
    <t>•	pravidelná kontrola a čištění prohlubně šachty a strojovny výtahu od provozních nečistot (nevztahuje se na odpad jiný než vzniklý provozem výtahu – po havárii, požáru, vandalismem aj.).</t>
  </si>
  <si>
    <t>•	na základě telefonického nahlášení této skutečnosti uvíznutou osobou, Zadavatelem či třetí osobou, vyproštění uvíznutých osob, zvířat či předmětů do 1 hodiny od nahlášení,
•	zajištění nefunkčního zařízení do bezpečné polohy a neprodlené odstranění závady ve lhůtě do 1 hodiny od nahlášení,
•	v případě, že po nahlášení závady výtahu/uvíznutí osoby nebude uvíznutá osoba, zvíře či věc přítomna a výtah bude funkční, má servisní společnost nárok na vyúčtování nákladů spojených s kontrolou výtahu a marným výjezdem mechanika vůči fyzické osobě, která uvíznutí nahlásila, nikoli vůči Zadavateli.</t>
  </si>
  <si>
    <t>•	nonstop dispečink, který je provozován tak, aby bylo umožněno telefonní oznámení poruchy 24 hodin denně 7 dní v týdnu,
•	hovor bude zaznamenán a veden v informačním systému Dodavatele až do úplného vyřešení nahlášené skutečnosti, současně systém umožňuje zpětné sledování historie provedených úkonů,
•	Dodavatel je povinnen informovat neprodleně e-mailem správceZadavatele o provedení a rozsahu opravy,
•	Dodavatel doloží k fakturaci soupis provedených prací potvrzených Zhotovitelem, které budou jeho nedílnou součástí.</t>
  </si>
  <si>
    <t>TRA</t>
  </si>
  <si>
    <r>
      <t>Roční cena za výtah v Kč bez DPH</t>
    </r>
    <r>
      <rPr>
        <b/>
        <i/>
        <sz val="11"/>
        <color theme="1"/>
        <rFont val="Arial"/>
        <family val="2"/>
        <charset val="238"/>
      </rPr>
      <t xml:space="preserve"> 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</si>
</sst>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5" fillId="0" borderId="0" xfId="0" applyFont="1" applyBorder="1"/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0" xfId="0" applyFont="1" applyFill="1"/>
    <xf numFmtId="0" fontId="1" fillId="5" borderId="0" xfId="0" applyFont="1" applyFill="1"/>
    <xf numFmtId="164" fontId="1" fillId="5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0" fillId="3" borderId="4" xfId="0" applyFill="1" applyBorder="1"/>
    <xf numFmtId="0" fontId="4" fillId="3" borderId="5" xfId="0" applyFont="1" applyFill="1" applyBorder="1" applyAlignment="1">
      <alignment horizontal="left" vertical="center"/>
    </xf>
    <xf numFmtId="0" fontId="0" fillId="3" borderId="6" xfId="0" applyFill="1" applyBorder="1"/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/>
    <xf numFmtId="0" fontId="4" fillId="3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44" fontId="4" fillId="4" borderId="1" xfId="1" applyNumberFormat="1" applyFont="1" applyFill="1" applyBorder="1" applyAlignment="1">
      <alignment horizontal="right" vertical="center" indent="4"/>
    </xf>
    <xf numFmtId="0" fontId="6" fillId="0" borderId="1" xfId="0" applyFont="1" applyBorder="1" applyAlignment="1">
      <alignment horizontal="right" vertical="center" indent="4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23"/>
  <sheetViews>
    <sheetView view="pageBreakPreview" zoomScaleNormal="80" zoomScaleSheetLayoutView="100" workbookViewId="0">
      <selection activeCell="J9" sqref="J9"/>
    </sheetView>
  </sheetViews>
  <sheetFormatPr defaultColWidth="8.85546875" defaultRowHeight="15" x14ac:dyDescent="0.25"/>
  <cols>
    <col min="1" max="1" width="72.7109375" customWidth="1"/>
    <col min="2" max="2" width="22.7109375" customWidth="1"/>
  </cols>
  <sheetData>
    <row r="1" spans="1:2" ht="22.5" customHeight="1" x14ac:dyDescent="0.25">
      <c r="A1" s="29" t="s">
        <v>59</v>
      </c>
      <c r="B1" s="30"/>
    </row>
    <row r="2" spans="1:2" ht="22.5" customHeight="1" x14ac:dyDescent="0.25">
      <c r="A2" s="31" t="s">
        <v>76</v>
      </c>
      <c r="B2" s="32"/>
    </row>
    <row r="3" spans="1:2" ht="23.25" customHeight="1" x14ac:dyDescent="0.25">
      <c r="A3" s="33" t="s">
        <v>74</v>
      </c>
      <c r="B3" s="34"/>
    </row>
    <row r="4" spans="1:2" ht="33" customHeight="1" x14ac:dyDescent="0.25">
      <c r="A4" s="7" t="s">
        <v>0</v>
      </c>
      <c r="B4" s="6" t="s">
        <v>60</v>
      </c>
    </row>
    <row r="5" spans="1:2" ht="33" customHeight="1" x14ac:dyDescent="0.25">
      <c r="A5" s="26" t="s">
        <v>62</v>
      </c>
      <c r="B5" s="47">
        <f>'Technická specifikace'!L36</f>
        <v>0</v>
      </c>
    </row>
    <row r="6" spans="1:2" ht="33" customHeight="1" x14ac:dyDescent="0.25">
      <c r="A6" s="25" t="s">
        <v>61</v>
      </c>
      <c r="B6" s="48"/>
    </row>
    <row r="7" spans="1:2" ht="33" customHeight="1" x14ac:dyDescent="0.25">
      <c r="A7" s="26" t="s">
        <v>1</v>
      </c>
      <c r="B7" s="48"/>
    </row>
    <row r="8" spans="1:2" ht="33" customHeight="1" x14ac:dyDescent="0.25">
      <c r="A8" s="26" t="s">
        <v>63</v>
      </c>
      <c r="B8" s="48"/>
    </row>
    <row r="9" spans="1:2" ht="33" customHeight="1" x14ac:dyDescent="0.25">
      <c r="A9" s="27" t="s">
        <v>64</v>
      </c>
      <c r="B9" s="48"/>
    </row>
    <row r="10" spans="1:2" ht="33" customHeight="1" x14ac:dyDescent="0.25">
      <c r="A10" s="27" t="s">
        <v>65</v>
      </c>
      <c r="B10" s="48"/>
    </row>
    <row r="11" spans="1:2" x14ac:dyDescent="0.25">
      <c r="A11" s="9" t="str">
        <f>A5</f>
        <v>Pravidelná preventivní údržba osobního/ nákladního výtahu, zdvihací plošiny</v>
      </c>
      <c r="B11" s="35"/>
    </row>
    <row r="12" spans="1:2" ht="174" customHeight="1" x14ac:dyDescent="0.25">
      <c r="A12" s="49" t="s">
        <v>79</v>
      </c>
      <c r="B12" s="50"/>
    </row>
    <row r="13" spans="1:2" x14ac:dyDescent="0.25">
      <c r="A13" s="9" t="str">
        <f>A6</f>
        <v>Pravidelná odborná prohlídka osobního/ nákladního výtahu, zdvihací plošiny</v>
      </c>
      <c r="B13" s="35"/>
    </row>
    <row r="14" spans="1:2" s="10" customFormat="1" ht="61.5" customHeight="1" x14ac:dyDescent="0.25">
      <c r="A14" s="49" t="s">
        <v>80</v>
      </c>
      <c r="B14" s="50"/>
    </row>
    <row r="15" spans="1:2" x14ac:dyDescent="0.25">
      <c r="A15" s="9" t="str">
        <f>A7</f>
        <v>Pravidelná odborná zkouška osobního/ nákladního výtahu, zdvihací plošiny</v>
      </c>
      <c r="B15" s="35"/>
    </row>
    <row r="16" spans="1:2" ht="120.75" customHeight="1" x14ac:dyDescent="0.25">
      <c r="A16" s="49" t="s">
        <v>81</v>
      </c>
      <c r="B16" s="50"/>
    </row>
    <row r="17" spans="1:2" x14ac:dyDescent="0.25">
      <c r="A17" s="9" t="str">
        <f>A8</f>
        <v>Čištění prohlubně šachty osobního/ nákladního výtahu, zdvihací plošiny</v>
      </c>
      <c r="B17" s="35"/>
    </row>
    <row r="18" spans="1:2" ht="36.75" customHeight="1" x14ac:dyDescent="0.25">
      <c r="A18" s="49" t="s">
        <v>82</v>
      </c>
      <c r="B18" s="50"/>
    </row>
    <row r="19" spans="1:2" x14ac:dyDescent="0.25">
      <c r="A19" s="9" t="str">
        <f>A9</f>
        <v>Vyproštění uvíznutých osob do 1 hodiny</v>
      </c>
      <c r="B19" s="35"/>
    </row>
    <row r="20" spans="1:2" ht="125.25" customHeight="1" x14ac:dyDescent="0.25">
      <c r="A20" s="49" t="s">
        <v>83</v>
      </c>
      <c r="B20" s="50"/>
    </row>
    <row r="21" spans="1:2" x14ac:dyDescent="0.25">
      <c r="A21" s="9" t="str">
        <f>A10</f>
        <v>Provoz telefonní linky k hlášení vad, závad či uvíznutí osob</v>
      </c>
      <c r="B21" s="35"/>
    </row>
    <row r="22" spans="1:2" ht="120" customHeight="1" x14ac:dyDescent="0.25">
      <c r="A22" s="49" t="s">
        <v>84</v>
      </c>
      <c r="B22" s="50"/>
    </row>
    <row r="23" spans="1:2" ht="34.5" customHeight="1" x14ac:dyDescent="0.25">
      <c r="A23" s="51" t="s">
        <v>78</v>
      </c>
      <c r="B23" s="52"/>
    </row>
  </sheetData>
  <mergeCells count="8">
    <mergeCell ref="B5:B10"/>
    <mergeCell ref="A20:B20"/>
    <mergeCell ref="A22:B22"/>
    <mergeCell ref="A23:B23"/>
    <mergeCell ref="A18:B18"/>
    <mergeCell ref="A12:B12"/>
    <mergeCell ref="A14:B14"/>
    <mergeCell ref="A16:B16"/>
  </mergeCells>
  <pageMargins left="0.7" right="0.7" top="0.78740157499999996" bottom="0.78740157499999996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6"/>
  <sheetViews>
    <sheetView tabSelected="1" zoomScale="70" zoomScaleNormal="70" workbookViewId="0">
      <selection activeCell="W29" sqref="W29"/>
    </sheetView>
  </sheetViews>
  <sheetFormatPr defaultColWidth="8.85546875" defaultRowHeight="14.25" x14ac:dyDescent="0.2"/>
  <cols>
    <col min="1" max="1" width="22.7109375" style="1" customWidth="1"/>
    <col min="2" max="2" width="29.7109375" style="1" customWidth="1"/>
    <col min="3" max="3" width="38.42578125" style="1" customWidth="1"/>
    <col min="4" max="4" width="26.7109375" style="1" bestFit="1" customWidth="1"/>
    <col min="5" max="5" width="12.28515625" style="1" bestFit="1" customWidth="1"/>
    <col min="6" max="6" width="30.28515625" style="1" bestFit="1" customWidth="1"/>
    <col min="7" max="7" width="29.28515625" style="1" bestFit="1" customWidth="1"/>
    <col min="8" max="8" width="7.85546875" style="1" bestFit="1" customWidth="1"/>
    <col min="9" max="9" width="10.42578125" style="1" customWidth="1"/>
    <col min="10" max="10" width="7.85546875" style="1" customWidth="1"/>
    <col min="11" max="11" width="16.85546875" style="1" bestFit="1" customWidth="1"/>
    <col min="12" max="13" width="22.85546875" style="15" customWidth="1"/>
    <col min="14" max="16384" width="8.85546875" style="2"/>
  </cols>
  <sheetData>
    <row r="1" spans="1:14" ht="15" x14ac:dyDescent="0.2">
      <c r="A1" s="43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38"/>
    </row>
    <row r="2" spans="1:14" ht="15" x14ac:dyDescent="0.2">
      <c r="A2" s="39" t="s">
        <v>76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2"/>
    </row>
    <row r="3" spans="1:14" s="3" customFormat="1" ht="54.75" customHeight="1" x14ac:dyDescent="0.2">
      <c r="A3" s="5" t="s">
        <v>17</v>
      </c>
      <c r="B3" s="5" t="s">
        <v>2</v>
      </c>
      <c r="C3" s="5" t="s">
        <v>77</v>
      </c>
      <c r="D3" s="5" t="s">
        <v>3</v>
      </c>
      <c r="E3" s="5" t="s">
        <v>4</v>
      </c>
      <c r="F3" s="5" t="s">
        <v>12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45" t="s">
        <v>86</v>
      </c>
      <c r="M3" s="44" t="s">
        <v>10</v>
      </c>
    </row>
    <row r="4" spans="1:14" ht="30" customHeight="1" x14ac:dyDescent="0.2">
      <c r="A4" s="4">
        <v>2</v>
      </c>
      <c r="B4" s="4" t="s">
        <v>37</v>
      </c>
      <c r="C4" s="12" t="s">
        <v>38</v>
      </c>
      <c r="D4" s="12" t="s">
        <v>39</v>
      </c>
      <c r="E4" s="4">
        <v>2018</v>
      </c>
      <c r="F4" s="13" t="s">
        <v>39</v>
      </c>
      <c r="G4" s="12" t="s">
        <v>51</v>
      </c>
      <c r="H4" s="12" t="s">
        <v>15</v>
      </c>
      <c r="I4" s="4">
        <v>400</v>
      </c>
      <c r="J4" s="4">
        <v>2</v>
      </c>
      <c r="K4" s="4">
        <v>0.15</v>
      </c>
      <c r="L4" s="46"/>
      <c r="M4" s="14"/>
    </row>
    <row r="5" spans="1:14" ht="30" customHeight="1" x14ac:dyDescent="0.2">
      <c r="A5" s="4">
        <v>3</v>
      </c>
      <c r="B5" s="4" t="s">
        <v>37</v>
      </c>
      <c r="C5" s="12" t="s">
        <v>38</v>
      </c>
      <c r="D5" s="12" t="s">
        <v>13</v>
      </c>
      <c r="E5" s="4">
        <v>2018</v>
      </c>
      <c r="F5" s="13" t="s">
        <v>14</v>
      </c>
      <c r="G5" s="12" t="s">
        <v>16</v>
      </c>
      <c r="H5" s="12" t="s">
        <v>15</v>
      </c>
      <c r="I5" s="4">
        <v>1350</v>
      </c>
      <c r="J5" s="4">
        <v>3</v>
      </c>
      <c r="K5" s="4">
        <v>1</v>
      </c>
      <c r="L5" s="46"/>
      <c r="M5" s="14"/>
    </row>
    <row r="6" spans="1:14" ht="30" customHeight="1" x14ac:dyDescent="0.2">
      <c r="A6" s="4">
        <v>8</v>
      </c>
      <c r="B6" s="4" t="s">
        <v>18</v>
      </c>
      <c r="C6" s="12" t="s">
        <v>19</v>
      </c>
      <c r="D6" s="12" t="s">
        <v>13</v>
      </c>
      <c r="E6" s="4">
        <v>2008</v>
      </c>
      <c r="F6" s="13" t="s">
        <v>14</v>
      </c>
      <c r="G6" s="12" t="s">
        <v>21</v>
      </c>
      <c r="H6" s="12" t="s">
        <v>15</v>
      </c>
      <c r="I6" s="4">
        <v>400</v>
      </c>
      <c r="J6" s="4">
        <v>7</v>
      </c>
      <c r="K6" s="4">
        <v>0.63</v>
      </c>
      <c r="L6" s="46"/>
      <c r="M6" s="14"/>
    </row>
    <row r="7" spans="1:14" ht="30" customHeight="1" x14ac:dyDescent="0.2">
      <c r="A7" s="4">
        <v>9</v>
      </c>
      <c r="B7" s="4" t="s">
        <v>18</v>
      </c>
      <c r="C7" s="12" t="s">
        <v>20</v>
      </c>
      <c r="D7" s="12" t="s">
        <v>13</v>
      </c>
      <c r="E7" s="4">
        <v>2008</v>
      </c>
      <c r="F7" s="13" t="s">
        <v>14</v>
      </c>
      <c r="G7" s="12" t="s">
        <v>21</v>
      </c>
      <c r="H7" s="12" t="s">
        <v>15</v>
      </c>
      <c r="I7" s="4">
        <v>350</v>
      </c>
      <c r="J7" s="4">
        <v>7</v>
      </c>
      <c r="K7" s="4">
        <v>0.63</v>
      </c>
      <c r="L7" s="46"/>
      <c r="M7" s="14"/>
    </row>
    <row r="8" spans="1:14" ht="30" customHeight="1" x14ac:dyDescent="0.2">
      <c r="A8" s="4">
        <v>10</v>
      </c>
      <c r="B8" s="12" t="s">
        <v>18</v>
      </c>
      <c r="C8" s="12" t="s">
        <v>23</v>
      </c>
      <c r="D8" s="12" t="s">
        <v>13</v>
      </c>
      <c r="E8" s="4">
        <v>2004</v>
      </c>
      <c r="F8" s="13" t="s">
        <v>14</v>
      </c>
      <c r="G8" s="12" t="s">
        <v>21</v>
      </c>
      <c r="H8" s="12" t="s">
        <v>15</v>
      </c>
      <c r="I8" s="4">
        <v>350</v>
      </c>
      <c r="J8" s="4">
        <v>12</v>
      </c>
      <c r="K8" s="4">
        <v>0.63</v>
      </c>
      <c r="L8" s="46"/>
      <c r="M8" s="14"/>
    </row>
    <row r="9" spans="1:14" ht="30" customHeight="1" x14ac:dyDescent="0.2">
      <c r="A9" s="4">
        <v>11</v>
      </c>
      <c r="B9" s="12" t="s">
        <v>18</v>
      </c>
      <c r="C9" s="12" t="s">
        <v>42</v>
      </c>
      <c r="D9" s="12" t="s">
        <v>13</v>
      </c>
      <c r="E9" s="4">
        <v>2008</v>
      </c>
      <c r="F9" s="13" t="s">
        <v>14</v>
      </c>
      <c r="G9" s="12" t="s">
        <v>21</v>
      </c>
      <c r="H9" s="12" t="s">
        <v>15</v>
      </c>
      <c r="I9" s="4">
        <v>350</v>
      </c>
      <c r="J9" s="4">
        <v>7</v>
      </c>
      <c r="K9" s="4">
        <v>0.63</v>
      </c>
      <c r="L9" s="46"/>
      <c r="M9" s="14"/>
    </row>
    <row r="10" spans="1:14" ht="30" customHeight="1" x14ac:dyDescent="0.2">
      <c r="A10" s="4">
        <v>12</v>
      </c>
      <c r="B10" s="4" t="s">
        <v>18</v>
      </c>
      <c r="C10" s="12" t="s">
        <v>43</v>
      </c>
      <c r="D10" s="12" t="s">
        <v>13</v>
      </c>
      <c r="E10" s="4">
        <v>2012</v>
      </c>
      <c r="F10" s="13" t="s">
        <v>14</v>
      </c>
      <c r="G10" s="12" t="s">
        <v>24</v>
      </c>
      <c r="H10" s="12" t="s">
        <v>15</v>
      </c>
      <c r="I10" s="4">
        <v>350</v>
      </c>
      <c r="J10" s="4">
        <v>7</v>
      </c>
      <c r="K10" s="4">
        <v>0.63</v>
      </c>
      <c r="L10" s="46"/>
      <c r="M10" s="14"/>
    </row>
    <row r="11" spans="1:14" ht="30" customHeight="1" x14ac:dyDescent="0.2">
      <c r="A11" s="4">
        <v>13</v>
      </c>
      <c r="B11" s="4" t="s">
        <v>18</v>
      </c>
      <c r="C11" s="12" t="s">
        <v>44</v>
      </c>
      <c r="D11" s="12" t="s">
        <v>13</v>
      </c>
      <c r="E11" s="4">
        <v>2004</v>
      </c>
      <c r="F11" s="13" t="s">
        <v>14</v>
      </c>
      <c r="G11" s="12" t="s">
        <v>22</v>
      </c>
      <c r="H11" s="12" t="s">
        <v>15</v>
      </c>
      <c r="I11" s="4">
        <v>350</v>
      </c>
      <c r="J11" s="4">
        <v>12</v>
      </c>
      <c r="K11" s="4">
        <v>0.63</v>
      </c>
      <c r="L11" s="46"/>
      <c r="M11" s="14"/>
    </row>
    <row r="12" spans="1:14" ht="30" customHeight="1" x14ac:dyDescent="0.2">
      <c r="A12" s="4">
        <v>15</v>
      </c>
      <c r="B12" s="4" t="s">
        <v>34</v>
      </c>
      <c r="C12" s="12" t="s">
        <v>53</v>
      </c>
      <c r="D12" s="12" t="s">
        <v>13</v>
      </c>
      <c r="E12" s="4">
        <v>2016</v>
      </c>
      <c r="F12" s="13" t="s">
        <v>14</v>
      </c>
      <c r="G12" s="12" t="s">
        <v>11</v>
      </c>
      <c r="H12" s="12" t="s">
        <v>15</v>
      </c>
      <c r="I12" s="4">
        <v>1125</v>
      </c>
      <c r="J12" s="4">
        <v>5</v>
      </c>
      <c r="K12" s="4">
        <v>1</v>
      </c>
      <c r="L12" s="46"/>
      <c r="M12" s="14"/>
    </row>
    <row r="13" spans="1:14" s="22" customFormat="1" ht="30" customHeight="1" x14ac:dyDescent="0.2">
      <c r="A13" s="19">
        <v>16</v>
      </c>
      <c r="B13" s="19" t="s">
        <v>34</v>
      </c>
      <c r="C13" s="18" t="s">
        <v>53</v>
      </c>
      <c r="D13" s="18" t="s">
        <v>13</v>
      </c>
      <c r="E13" s="19">
        <v>2017</v>
      </c>
      <c r="F13" s="20" t="s">
        <v>14</v>
      </c>
      <c r="G13" s="18" t="s">
        <v>52</v>
      </c>
      <c r="H13" s="18" t="s">
        <v>33</v>
      </c>
      <c r="I13" s="19">
        <v>450</v>
      </c>
      <c r="J13" s="19">
        <v>5</v>
      </c>
      <c r="K13" s="19">
        <v>1</v>
      </c>
      <c r="L13" s="46"/>
      <c r="M13" s="21" t="s">
        <v>58</v>
      </c>
      <c r="N13" s="23"/>
    </row>
    <row r="14" spans="1:14" s="22" customFormat="1" ht="30" customHeight="1" x14ac:dyDescent="0.2">
      <c r="A14" s="19">
        <v>17</v>
      </c>
      <c r="B14" s="19" t="s">
        <v>34</v>
      </c>
      <c r="C14" s="18" t="s">
        <v>53</v>
      </c>
      <c r="D14" s="18" t="s">
        <v>13</v>
      </c>
      <c r="E14" s="19">
        <v>2017</v>
      </c>
      <c r="F14" s="20" t="s">
        <v>14</v>
      </c>
      <c r="G14" s="18" t="s">
        <v>52</v>
      </c>
      <c r="H14" s="18" t="s">
        <v>33</v>
      </c>
      <c r="I14" s="19">
        <v>450</v>
      </c>
      <c r="J14" s="19">
        <v>5</v>
      </c>
      <c r="K14" s="19">
        <v>1</v>
      </c>
      <c r="L14" s="46"/>
      <c r="M14" s="24" t="s">
        <v>58</v>
      </c>
    </row>
    <row r="15" spans="1:14" ht="30" customHeight="1" x14ac:dyDescent="0.2">
      <c r="A15" s="4">
        <v>19</v>
      </c>
      <c r="B15" s="4" t="s">
        <v>32</v>
      </c>
      <c r="C15" s="12" t="s">
        <v>54</v>
      </c>
      <c r="D15" s="12" t="s">
        <v>75</v>
      </c>
      <c r="E15" s="4">
        <v>2011</v>
      </c>
      <c r="F15" s="13" t="s">
        <v>35</v>
      </c>
      <c r="G15" s="12" t="s">
        <v>85</v>
      </c>
      <c r="H15" s="12" t="s">
        <v>15</v>
      </c>
      <c r="I15" s="4">
        <v>1000</v>
      </c>
      <c r="J15" s="4">
        <v>5</v>
      </c>
      <c r="K15" s="4">
        <v>0.63</v>
      </c>
      <c r="L15" s="46"/>
      <c r="M15" s="14"/>
    </row>
    <row r="16" spans="1:14" ht="30" customHeight="1" x14ac:dyDescent="0.2">
      <c r="A16" s="4">
        <v>20</v>
      </c>
      <c r="B16" s="4" t="s">
        <v>32</v>
      </c>
      <c r="C16" s="12" t="s">
        <v>54</v>
      </c>
      <c r="D16" s="12" t="s">
        <v>13</v>
      </c>
      <c r="E16" s="4">
        <v>2011</v>
      </c>
      <c r="F16" s="13" t="s">
        <v>14</v>
      </c>
      <c r="G16" s="12" t="s">
        <v>85</v>
      </c>
      <c r="H16" s="12" t="s">
        <v>15</v>
      </c>
      <c r="I16" s="4">
        <v>400</v>
      </c>
      <c r="J16" s="4">
        <v>5</v>
      </c>
      <c r="K16" s="4">
        <v>0.63</v>
      </c>
      <c r="L16" s="46"/>
      <c r="M16" s="14"/>
    </row>
    <row r="17" spans="1:13" ht="30" customHeight="1" x14ac:dyDescent="0.2">
      <c r="A17" s="4">
        <v>21</v>
      </c>
      <c r="B17" s="4" t="s">
        <v>32</v>
      </c>
      <c r="C17" s="12" t="s">
        <v>54</v>
      </c>
      <c r="D17" s="12" t="s">
        <v>13</v>
      </c>
      <c r="E17" s="4">
        <v>2016</v>
      </c>
      <c r="F17" s="13" t="s">
        <v>14</v>
      </c>
      <c r="G17" s="12" t="s">
        <v>11</v>
      </c>
      <c r="H17" s="12" t="s">
        <v>15</v>
      </c>
      <c r="I17" s="4">
        <v>475</v>
      </c>
      <c r="J17" s="4">
        <v>5</v>
      </c>
      <c r="K17" s="4">
        <v>1</v>
      </c>
      <c r="L17" s="46"/>
      <c r="M17" s="14"/>
    </row>
    <row r="18" spans="1:13" ht="30" customHeight="1" x14ac:dyDescent="0.2">
      <c r="A18" s="4">
        <v>22</v>
      </c>
      <c r="B18" s="4" t="s">
        <v>32</v>
      </c>
      <c r="C18" s="12" t="s">
        <v>45</v>
      </c>
      <c r="D18" s="12" t="s">
        <v>13</v>
      </c>
      <c r="E18" s="4">
        <v>2016</v>
      </c>
      <c r="F18" s="13" t="s">
        <v>14</v>
      </c>
      <c r="G18" s="12" t="s">
        <v>11</v>
      </c>
      <c r="H18" s="12" t="s">
        <v>15</v>
      </c>
      <c r="I18" s="4">
        <v>1125</v>
      </c>
      <c r="J18" s="4">
        <v>5</v>
      </c>
      <c r="K18" s="4">
        <v>1</v>
      </c>
      <c r="L18" s="46"/>
      <c r="M18" s="14"/>
    </row>
    <row r="19" spans="1:13" ht="30" customHeight="1" x14ac:dyDescent="0.2">
      <c r="A19" s="4">
        <v>23</v>
      </c>
      <c r="B19" s="4" t="s">
        <v>32</v>
      </c>
      <c r="C19" s="12" t="s">
        <v>45</v>
      </c>
      <c r="D19" s="12" t="s">
        <v>13</v>
      </c>
      <c r="E19" s="4">
        <v>2011</v>
      </c>
      <c r="F19" s="13" t="s">
        <v>14</v>
      </c>
      <c r="G19" s="12" t="s">
        <v>85</v>
      </c>
      <c r="H19" s="12" t="s">
        <v>15</v>
      </c>
      <c r="I19" s="4">
        <v>400</v>
      </c>
      <c r="J19" s="4">
        <v>5</v>
      </c>
      <c r="K19" s="4">
        <v>0.63</v>
      </c>
      <c r="L19" s="46"/>
      <c r="M19" s="14"/>
    </row>
    <row r="20" spans="1:13" ht="30" customHeight="1" x14ac:dyDescent="0.2">
      <c r="A20" s="4">
        <v>24</v>
      </c>
      <c r="B20" s="4" t="s">
        <v>32</v>
      </c>
      <c r="C20" s="12" t="s">
        <v>45</v>
      </c>
      <c r="D20" s="12" t="s">
        <v>13</v>
      </c>
      <c r="E20" s="4">
        <v>2011</v>
      </c>
      <c r="F20" s="13" t="s">
        <v>14</v>
      </c>
      <c r="G20" s="12" t="s">
        <v>85</v>
      </c>
      <c r="H20" s="12" t="s">
        <v>15</v>
      </c>
      <c r="I20" s="4">
        <v>400</v>
      </c>
      <c r="J20" s="4">
        <v>5</v>
      </c>
      <c r="K20" s="4">
        <v>0.63</v>
      </c>
      <c r="L20" s="46"/>
      <c r="M20" s="14"/>
    </row>
    <row r="21" spans="1:13" ht="30" customHeight="1" x14ac:dyDescent="0.2">
      <c r="A21" s="4">
        <v>25</v>
      </c>
      <c r="B21" s="4" t="s">
        <v>40</v>
      </c>
      <c r="C21" s="12" t="s">
        <v>46</v>
      </c>
      <c r="D21" s="12" t="s">
        <v>13</v>
      </c>
      <c r="E21" s="4">
        <v>2009</v>
      </c>
      <c r="F21" s="13" t="s">
        <v>14</v>
      </c>
      <c r="G21" s="12" t="s">
        <v>85</v>
      </c>
      <c r="H21" s="12" t="s">
        <v>15</v>
      </c>
      <c r="I21" s="4">
        <v>480</v>
      </c>
      <c r="J21" s="4">
        <v>8</v>
      </c>
      <c r="K21" s="4">
        <v>0.63</v>
      </c>
      <c r="L21" s="46"/>
      <c r="M21" s="14"/>
    </row>
    <row r="22" spans="1:13" ht="30" customHeight="1" x14ac:dyDescent="0.2">
      <c r="A22" s="4">
        <v>26</v>
      </c>
      <c r="B22" s="4" t="s">
        <v>40</v>
      </c>
      <c r="C22" s="12" t="s">
        <v>46</v>
      </c>
      <c r="D22" s="12" t="s">
        <v>13</v>
      </c>
      <c r="E22" s="4">
        <v>2009</v>
      </c>
      <c r="F22" s="13" t="s">
        <v>14</v>
      </c>
      <c r="G22" s="12" t="s">
        <v>85</v>
      </c>
      <c r="H22" s="12" t="s">
        <v>15</v>
      </c>
      <c r="I22" s="4">
        <v>480</v>
      </c>
      <c r="J22" s="4">
        <v>8</v>
      </c>
      <c r="K22" s="4">
        <v>0.63</v>
      </c>
      <c r="L22" s="46"/>
      <c r="M22" s="14"/>
    </row>
    <row r="23" spans="1:13" s="22" customFormat="1" ht="30" customHeight="1" x14ac:dyDescent="0.2">
      <c r="A23" s="19">
        <v>28</v>
      </c>
      <c r="B23" s="18" t="s">
        <v>56</v>
      </c>
      <c r="C23" s="18" t="s">
        <v>55</v>
      </c>
      <c r="D23" s="18" t="s">
        <v>13</v>
      </c>
      <c r="E23" s="19">
        <v>2017</v>
      </c>
      <c r="F23" s="20" t="s">
        <v>14</v>
      </c>
      <c r="G23" s="18" t="s">
        <v>52</v>
      </c>
      <c r="H23" s="18" t="s">
        <v>33</v>
      </c>
      <c r="I23" s="19">
        <v>450</v>
      </c>
      <c r="J23" s="19">
        <v>7</v>
      </c>
      <c r="K23" s="19">
        <v>1</v>
      </c>
      <c r="L23" s="46"/>
      <c r="M23" s="24" t="s">
        <v>58</v>
      </c>
    </row>
    <row r="24" spans="1:13" ht="30" customHeight="1" x14ac:dyDescent="0.2">
      <c r="A24" s="4">
        <v>29</v>
      </c>
      <c r="B24" s="4" t="s">
        <v>34</v>
      </c>
      <c r="C24" s="12" t="s">
        <v>47</v>
      </c>
      <c r="D24" s="12" t="s">
        <v>13</v>
      </c>
      <c r="E24" s="4">
        <v>2016</v>
      </c>
      <c r="F24" s="13" t="s">
        <v>14</v>
      </c>
      <c r="G24" s="12" t="s">
        <v>11</v>
      </c>
      <c r="H24" s="12" t="s">
        <v>15</v>
      </c>
      <c r="I24" s="4">
        <v>400</v>
      </c>
      <c r="J24" s="4">
        <v>5</v>
      </c>
      <c r="K24" s="4">
        <v>1</v>
      </c>
      <c r="L24" s="46"/>
      <c r="M24" s="14"/>
    </row>
    <row r="25" spans="1:13" ht="30" customHeight="1" x14ac:dyDescent="0.2">
      <c r="A25" s="4">
        <v>30</v>
      </c>
      <c r="B25" s="4" t="s">
        <v>34</v>
      </c>
      <c r="C25" s="12" t="s">
        <v>48</v>
      </c>
      <c r="D25" s="12" t="s">
        <v>13</v>
      </c>
      <c r="E25" s="4">
        <v>2011</v>
      </c>
      <c r="F25" s="13" t="s">
        <v>14</v>
      </c>
      <c r="G25" s="12" t="s">
        <v>85</v>
      </c>
      <c r="H25" s="12" t="s">
        <v>15</v>
      </c>
      <c r="I25" s="4">
        <v>400</v>
      </c>
      <c r="J25" s="4">
        <v>5</v>
      </c>
      <c r="K25" s="4">
        <v>0.63</v>
      </c>
      <c r="L25" s="46"/>
      <c r="M25" s="14"/>
    </row>
    <row r="26" spans="1:13" ht="30" customHeight="1" x14ac:dyDescent="0.2">
      <c r="A26" s="4">
        <v>31</v>
      </c>
      <c r="B26" s="4" t="s">
        <v>34</v>
      </c>
      <c r="C26" s="12" t="s">
        <v>49</v>
      </c>
      <c r="D26" s="12" t="s">
        <v>75</v>
      </c>
      <c r="E26" s="4">
        <v>2011</v>
      </c>
      <c r="F26" s="13" t="s">
        <v>35</v>
      </c>
      <c r="G26" s="12" t="s">
        <v>85</v>
      </c>
      <c r="H26" s="12" t="s">
        <v>15</v>
      </c>
      <c r="I26" s="4">
        <v>1000</v>
      </c>
      <c r="J26" s="4">
        <v>5</v>
      </c>
      <c r="K26" s="4">
        <v>0.63</v>
      </c>
      <c r="L26" s="46"/>
      <c r="M26" s="14"/>
    </row>
    <row r="27" spans="1:13" ht="30" customHeight="1" x14ac:dyDescent="0.2">
      <c r="A27" s="4">
        <v>32</v>
      </c>
      <c r="B27" s="12" t="s">
        <v>66</v>
      </c>
      <c r="C27" s="12" t="s">
        <v>69</v>
      </c>
      <c r="D27" s="12" t="s">
        <v>13</v>
      </c>
      <c r="E27" s="4">
        <v>2000</v>
      </c>
      <c r="F27" s="13" t="s">
        <v>14</v>
      </c>
      <c r="G27" s="12" t="s">
        <v>16</v>
      </c>
      <c r="H27" s="12" t="s">
        <v>15</v>
      </c>
      <c r="I27" s="4">
        <v>400</v>
      </c>
      <c r="J27" s="4">
        <v>7</v>
      </c>
      <c r="K27" s="4">
        <v>0.63</v>
      </c>
      <c r="L27" s="46"/>
      <c r="M27" s="14"/>
    </row>
    <row r="28" spans="1:13" ht="30" customHeight="1" x14ac:dyDescent="0.2">
      <c r="A28" s="4">
        <v>33</v>
      </c>
      <c r="B28" s="11" t="s">
        <v>66</v>
      </c>
      <c r="C28" s="11" t="s">
        <v>70</v>
      </c>
      <c r="D28" s="11" t="s">
        <v>13</v>
      </c>
      <c r="E28" s="8">
        <v>2000</v>
      </c>
      <c r="F28" s="11" t="s">
        <v>14</v>
      </c>
      <c r="G28" s="11" t="s">
        <v>16</v>
      </c>
      <c r="H28" s="11" t="s">
        <v>15</v>
      </c>
      <c r="I28" s="8">
        <v>400</v>
      </c>
      <c r="J28" s="8">
        <v>7</v>
      </c>
      <c r="K28" s="8">
        <v>0.63</v>
      </c>
      <c r="L28" s="46"/>
      <c r="M28" s="14"/>
    </row>
    <row r="29" spans="1:13" s="17" customFormat="1" ht="30" customHeight="1" x14ac:dyDescent="0.2">
      <c r="A29" s="4">
        <v>34</v>
      </c>
      <c r="B29" s="4" t="s">
        <v>41</v>
      </c>
      <c r="C29" s="12" t="s">
        <v>50</v>
      </c>
      <c r="D29" s="12" t="s">
        <v>13</v>
      </c>
      <c r="E29" s="4">
        <v>2015</v>
      </c>
      <c r="F29" s="13" t="s">
        <v>14</v>
      </c>
      <c r="G29" s="12" t="s">
        <v>85</v>
      </c>
      <c r="H29" s="12" t="s">
        <v>15</v>
      </c>
      <c r="I29" s="4">
        <v>675</v>
      </c>
      <c r="J29" s="4">
        <v>2</v>
      </c>
      <c r="K29" s="4">
        <v>0.63</v>
      </c>
      <c r="L29" s="46"/>
      <c r="M29" s="14"/>
    </row>
    <row r="30" spans="1:13" ht="30" customHeight="1" x14ac:dyDescent="0.2">
      <c r="A30" s="4">
        <v>35</v>
      </c>
      <c r="B30" s="12" t="s">
        <v>67</v>
      </c>
      <c r="C30" s="12" t="s">
        <v>71</v>
      </c>
      <c r="D30" s="12" t="s">
        <v>13</v>
      </c>
      <c r="E30" s="4">
        <v>2001</v>
      </c>
      <c r="F30" s="13" t="s">
        <v>14</v>
      </c>
      <c r="G30" s="12" t="s">
        <v>16</v>
      </c>
      <c r="H30" s="12" t="s">
        <v>15</v>
      </c>
      <c r="I30" s="4">
        <v>400</v>
      </c>
      <c r="J30" s="4">
        <v>7</v>
      </c>
      <c r="K30" s="4">
        <v>0.63</v>
      </c>
      <c r="L30" s="46"/>
      <c r="M30" s="14"/>
    </row>
    <row r="31" spans="1:13" ht="30" customHeight="1" x14ac:dyDescent="0.2">
      <c r="A31" s="4">
        <v>36</v>
      </c>
      <c r="B31" s="12" t="s">
        <v>67</v>
      </c>
      <c r="C31" s="12" t="s">
        <v>72</v>
      </c>
      <c r="D31" s="12" t="s">
        <v>13</v>
      </c>
      <c r="E31" s="4">
        <v>2001</v>
      </c>
      <c r="F31" s="13" t="s">
        <v>14</v>
      </c>
      <c r="G31" s="12" t="s">
        <v>16</v>
      </c>
      <c r="H31" s="12" t="s">
        <v>15</v>
      </c>
      <c r="I31" s="4">
        <v>400</v>
      </c>
      <c r="J31" s="4">
        <v>7</v>
      </c>
      <c r="K31" s="4">
        <v>0.63</v>
      </c>
      <c r="L31" s="46"/>
      <c r="M31" s="14"/>
    </row>
    <row r="32" spans="1:13" s="17" customFormat="1" ht="30" customHeight="1" x14ac:dyDescent="0.2">
      <c r="A32" s="4">
        <v>38</v>
      </c>
      <c r="B32" s="12" t="s">
        <v>68</v>
      </c>
      <c r="C32" s="12" t="s">
        <v>73</v>
      </c>
      <c r="D32" s="12" t="s">
        <v>13</v>
      </c>
      <c r="E32" s="4">
        <v>2002</v>
      </c>
      <c r="F32" s="13" t="s">
        <v>14</v>
      </c>
      <c r="G32" s="12" t="s">
        <v>16</v>
      </c>
      <c r="H32" s="12" t="s">
        <v>15</v>
      </c>
      <c r="I32" s="4">
        <v>400</v>
      </c>
      <c r="J32" s="4">
        <v>7</v>
      </c>
      <c r="K32" s="4">
        <v>0.63</v>
      </c>
      <c r="L32" s="46"/>
      <c r="M32" s="14"/>
    </row>
    <row r="33" spans="1:13" ht="30" customHeight="1" x14ac:dyDescent="0.2">
      <c r="A33" s="4">
        <v>39</v>
      </c>
      <c r="B33" s="4" t="s">
        <v>31</v>
      </c>
      <c r="C33" s="12" t="s">
        <v>29</v>
      </c>
      <c r="D33" s="12" t="s">
        <v>27</v>
      </c>
      <c r="E33" s="4">
        <v>2005</v>
      </c>
      <c r="F33" s="13" t="s">
        <v>28</v>
      </c>
      <c r="G33" s="12" t="s">
        <v>30</v>
      </c>
      <c r="H33" s="12" t="s">
        <v>15</v>
      </c>
      <c r="I33" s="4">
        <v>225</v>
      </c>
      <c r="J33" s="4">
        <v>2</v>
      </c>
      <c r="K33" s="4">
        <v>0.01</v>
      </c>
      <c r="L33" s="46"/>
      <c r="M33" s="14"/>
    </row>
    <row r="34" spans="1:13" ht="30" customHeight="1" x14ac:dyDescent="0.2">
      <c r="A34" s="4">
        <v>40</v>
      </c>
      <c r="B34" s="4" t="s">
        <v>18</v>
      </c>
      <c r="C34" s="12" t="s">
        <v>25</v>
      </c>
      <c r="D34" s="12" t="s">
        <v>27</v>
      </c>
      <c r="E34" s="4">
        <v>2005</v>
      </c>
      <c r="F34" s="13" t="s">
        <v>28</v>
      </c>
      <c r="G34" s="12" t="s">
        <v>26</v>
      </c>
      <c r="H34" s="12" t="s">
        <v>15</v>
      </c>
      <c r="I34" s="4">
        <v>225</v>
      </c>
      <c r="J34" s="4">
        <v>2</v>
      </c>
      <c r="K34" s="4">
        <v>0.01</v>
      </c>
      <c r="L34" s="46"/>
      <c r="M34" s="14"/>
    </row>
    <row r="35" spans="1:13" ht="30" customHeight="1" x14ac:dyDescent="0.2">
      <c r="A35" s="4">
        <v>41</v>
      </c>
      <c r="B35" s="4" t="s">
        <v>36</v>
      </c>
      <c r="C35" s="12" t="s">
        <v>57</v>
      </c>
      <c r="D35" s="12" t="s">
        <v>13</v>
      </c>
      <c r="E35" s="4">
        <v>2021</v>
      </c>
      <c r="F35" s="13" t="s">
        <v>14</v>
      </c>
      <c r="G35" s="12" t="s">
        <v>11</v>
      </c>
      <c r="H35" s="12" t="s">
        <v>33</v>
      </c>
      <c r="I35" s="4">
        <v>675</v>
      </c>
      <c r="J35" s="4">
        <v>7</v>
      </c>
      <c r="K35" s="4">
        <v>1</v>
      </c>
      <c r="L35" s="46"/>
      <c r="M35" s="14"/>
    </row>
    <row r="36" spans="1:13" ht="41.45" customHeight="1" x14ac:dyDescent="0.2">
      <c r="L36" s="28">
        <f>SUM(L4:L35)</f>
        <v>0</v>
      </c>
      <c r="M36" s="16"/>
    </row>
  </sheetData>
  <sortState ref="A4:L36">
    <sortCondition ref="A4:A36"/>
  </sortState>
  <printOptions horizontalCentered="1"/>
  <pageMargins left="0.70866141732283472" right="0.70866141732283472" top="0.78740157480314965" bottom="0.78740157480314965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kalkulace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2022-02-09T14:24:00Z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c4716b-92d5-4aa9-93a8-2ed8b74a3ef4_Enabled">
    <vt:lpwstr>true</vt:lpwstr>
  </property>
  <property fmtid="{D5CDD505-2E9C-101B-9397-08002B2CF9AE}" pid="3" name="MSIP_Label_1dc4716b-92d5-4aa9-93a8-2ed8b74a3ef4_SetDate">
    <vt:lpwstr>2021-10-13T08:13:31Z</vt:lpwstr>
  </property>
  <property fmtid="{D5CDD505-2E9C-101B-9397-08002B2CF9AE}" pid="4" name="MSIP_Label_1dc4716b-92d5-4aa9-93a8-2ed8b74a3ef4_Method">
    <vt:lpwstr>Standard</vt:lpwstr>
  </property>
  <property fmtid="{D5CDD505-2E9C-101B-9397-08002B2CF9AE}" pid="5" name="MSIP_Label_1dc4716b-92d5-4aa9-93a8-2ed8b74a3ef4_Name">
    <vt:lpwstr>1dc4716b-92d5-4aa9-93a8-2ed8b74a3ef4</vt:lpwstr>
  </property>
  <property fmtid="{D5CDD505-2E9C-101B-9397-08002B2CF9AE}" pid="6" name="MSIP_Label_1dc4716b-92d5-4aa9-93a8-2ed8b74a3ef4_SiteId">
    <vt:lpwstr>aa06dce7-99d7-403b-8a08-0c5f50471e64</vt:lpwstr>
  </property>
  <property fmtid="{D5CDD505-2E9C-101B-9397-08002B2CF9AE}" pid="7" name="MSIP_Label_1dc4716b-92d5-4aa9-93a8-2ed8b74a3ef4_ActionId">
    <vt:lpwstr>45f60676-cbb0-4585-89d5-d3e723b7e629</vt:lpwstr>
  </property>
  <property fmtid="{D5CDD505-2E9C-101B-9397-08002B2CF9AE}" pid="8" name="MSIP_Label_1dc4716b-92d5-4aa9-93a8-2ed8b74a3ef4_ContentBits">
    <vt:lpwstr>0</vt:lpwstr>
  </property>
</Properties>
</file>