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PdF/MaR/"/>
    </mc:Choice>
  </mc:AlternateContent>
  <xr:revisionPtr revIDLastSave="2" documentId="8_{A701E019-3DC9-4D60-BFE5-349B376E1C79}" xr6:coauthVersionLast="47" xr6:coauthVersionMax="47" xr10:uidLastSave="{E80DCBDA-004F-4FDE-963F-740B106D14CD}"/>
  <bookViews>
    <workbookView xWindow="2250" yWindow="3360" windowWidth="15135" windowHeight="11130" activeTab="3" xr2:uid="{00000000-000D-0000-FFFF-FFFF00000000}"/>
  </bookViews>
  <sheets>
    <sheet name="Rekapitulace" sheetId="7" r:id="rId1"/>
    <sheet name="PUR_VZT" sheetId="6" r:id="rId2"/>
    <sheet name="PUR_KOT" sheetId="5" r:id="rId3"/>
    <sheet name="Albínka" sheetId="4" r:id="rId4"/>
  </sheets>
  <definedNames>
    <definedName name="_xlnm._FilterDatabase" localSheetId="3" hidden="1">Albínka!$A$1:$H$24</definedName>
    <definedName name="_xlnm._FilterDatabase" localSheetId="2" hidden="1">PUR_KOT!$A$1:$H$40</definedName>
    <definedName name="_xlnm._FilterDatabase" localSheetId="1" hidden="1">PUR_VZT!$A$1:$H$41</definedName>
    <definedName name="_xlnm.Print_Titles" localSheetId="3">Albínka!$6:$6</definedName>
    <definedName name="_xlnm.Print_Titles" localSheetId="2">PUR_KOT!$1:$6</definedName>
    <definedName name="_xlnm.Print_Titles" localSheetId="1">PUR_VZT!$1:$6</definedName>
    <definedName name="_xlnm.Print_Area" localSheetId="3">Albínka!$A$1:$H$24</definedName>
    <definedName name="_xlnm.Print_Area" localSheetId="2">PUR_KOT!$A$1:$H$40</definedName>
    <definedName name="_xlnm.Print_Area" localSheetId="1">PUR_VZT!$A$1:$H$41</definedName>
    <definedName name="_xlnm.Print_Area" localSheetId="0">Rekapitulace!$A$1:$H$38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6" l="1"/>
  <c r="H40" i="6"/>
  <c r="H39" i="6"/>
  <c r="H38" i="6"/>
  <c r="H37" i="6"/>
  <c r="H36" i="6"/>
  <c r="H35" i="6"/>
  <c r="H33" i="6"/>
  <c r="H32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5" i="6"/>
  <c r="H14" i="6"/>
  <c r="H13" i="6"/>
  <c r="H12" i="6"/>
  <c r="H11" i="6"/>
  <c r="H10" i="6"/>
  <c r="H9" i="6"/>
  <c r="H40" i="5"/>
  <c r="H39" i="5"/>
  <c r="H38" i="5"/>
  <c r="H37" i="5"/>
  <c r="H36" i="5"/>
  <c r="H35" i="5"/>
  <c r="H34" i="5"/>
  <c r="H32" i="5"/>
  <c r="H31" i="5"/>
  <c r="H30" i="5" s="1"/>
  <c r="H26" i="7" s="1"/>
  <c r="H29" i="5"/>
  <c r="H28" i="5"/>
  <c r="H27" i="5"/>
  <c r="H26" i="5"/>
  <c r="H25" i="5"/>
  <c r="H24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24" i="4"/>
  <c r="H23" i="4"/>
  <c r="H22" i="4"/>
  <c r="H21" i="4"/>
  <c r="H20" i="4"/>
  <c r="H18" i="4"/>
  <c r="H17" i="4"/>
  <c r="H15" i="4"/>
  <c r="H14" i="4"/>
  <c r="H13" i="4"/>
  <c r="H11" i="4"/>
  <c r="H10" i="4" s="1"/>
  <c r="H33" i="7" s="1"/>
  <c r="H9" i="4"/>
  <c r="H8" i="4" s="1"/>
  <c r="H32" i="7" s="1"/>
  <c r="H12" i="4" l="1"/>
  <c r="H34" i="7" s="1"/>
  <c r="H19" i="4"/>
  <c r="H36" i="7" s="1"/>
  <c r="H23" i="5"/>
  <c r="H25" i="7" s="1"/>
  <c r="H34" i="6"/>
  <c r="H18" i="7" s="1"/>
  <c r="H31" i="6"/>
  <c r="H17" i="7" s="1"/>
  <c r="H8" i="6"/>
  <c r="H14" i="7" s="1"/>
  <c r="H16" i="6"/>
  <c r="H15" i="7" s="1"/>
  <c r="H21" i="6"/>
  <c r="H16" i="7" s="1"/>
  <c r="H33" i="5"/>
  <c r="H27" i="7" s="1"/>
  <c r="H8" i="5"/>
  <c r="H16" i="5"/>
  <c r="H24" i="7" s="1"/>
  <c r="H16" i="4"/>
  <c r="H35" i="7" s="1"/>
  <c r="H37" i="7" l="1"/>
  <c r="H8" i="7" s="1"/>
  <c r="H19" i="7"/>
  <c r="H6" i="7" s="1"/>
  <c r="H23" i="7"/>
  <c r="H28" i="7" s="1"/>
  <c r="H7" i="7" s="1"/>
  <c r="H7" i="5"/>
  <c r="H7" i="6"/>
  <c r="H7" i="4"/>
  <c r="H9" i="7" l="1"/>
</calcChain>
</file>

<file path=xl/sharedStrings.xml><?xml version="1.0" encoding="utf-8"?>
<sst xmlns="http://schemas.openxmlformats.org/spreadsheetml/2006/main" count="427" uniqueCount="93">
  <si>
    <t>Příloha č. 4 Výzvy (Příloha č. 1 smlouvy)</t>
  </si>
  <si>
    <t>Část:</t>
  </si>
  <si>
    <t>Objekt:</t>
  </si>
  <si>
    <t>Akce:</t>
  </si>
  <si>
    <t>Modernizace MaR objektů PdF UP na ul. Purkrabská</t>
  </si>
  <si>
    <t>Albínka</t>
  </si>
  <si>
    <t>MaR kotelny RK4.4</t>
  </si>
  <si>
    <t>PČ</t>
  </si>
  <si>
    <t>Typ</t>
  </si>
  <si>
    <t>Kód</t>
  </si>
  <si>
    <t>Popis</t>
  </si>
  <si>
    <t>MJ</t>
  </si>
  <si>
    <t>Množství</t>
  </si>
  <si>
    <t>Náklady soupisu celkem</t>
  </si>
  <si>
    <t>D</t>
  </si>
  <si>
    <t>D1</t>
  </si>
  <si>
    <t>K</t>
  </si>
  <si>
    <t>MaR-RS</t>
  </si>
  <si>
    <t>ks</t>
  </si>
  <si>
    <t>D2</t>
  </si>
  <si>
    <t>Polní instrumentace, rozvaděče</t>
  </si>
  <si>
    <t>MaR-PI</t>
  </si>
  <si>
    <t>soub.</t>
  </si>
  <si>
    <t>D3</t>
  </si>
  <si>
    <t>Montážní materiál</t>
  </si>
  <si>
    <t>MaR-MoMat</t>
  </si>
  <si>
    <t>Kabel slaboproudý stíněný, CU, 2x1</t>
  </si>
  <si>
    <t>m</t>
  </si>
  <si>
    <t>Podružný pomocný materiál</t>
  </si>
  <si>
    <t>kpl</t>
  </si>
  <si>
    <t>Popisovací štítky na kabely</t>
  </si>
  <si>
    <t>D4</t>
  </si>
  <si>
    <t>Elektromontážní práce</t>
  </si>
  <si>
    <t>MaR-Montaz</t>
  </si>
  <si>
    <t>D5</t>
  </si>
  <si>
    <t>Služby</t>
  </si>
  <si>
    <t>MaR-Sluzby</t>
  </si>
  <si>
    <t>Oživení a uvedení do provozu</t>
  </si>
  <si>
    <t>Parametrizace GSM, nastavení tel. čísel a algoritmu</t>
  </si>
  <si>
    <t>Zaučení obsluhy</t>
  </si>
  <si>
    <t>hod</t>
  </si>
  <si>
    <t>Doprava, přesun hmot</t>
  </si>
  <si>
    <t>Montáže nových kabelů, úprava rozvaděče, ukončení vodičů v rozvaděči, štítky kabelů</t>
  </si>
  <si>
    <t>Dokumentace PD MaR - zpracování dílenské dokumentace a dokumentace skutečného stavu</t>
  </si>
  <si>
    <t>Stávající rozvaděč MaR, úprava kabeláže rozvaděče,montáž nových prvků, antena na povrch rozvaděče</t>
  </si>
  <si>
    <t>J.cena
[CZK bez DPH]</t>
  </si>
  <si>
    <t>Cena celkem [CZK bez DPH]</t>
  </si>
  <si>
    <t>Soupis prací</t>
  </si>
  <si>
    <t>Náklady celkem</t>
  </si>
  <si>
    <t xml:space="preserve">Purkrabská </t>
  </si>
  <si>
    <t>dotykovým dispejem 7", 800x480, Ram, Ethernet, micro SD, 24VDC,</t>
  </si>
  <si>
    <t>Napájecí zdroj pro operátorský panel 24VDC, 48W</t>
  </si>
  <si>
    <t>ETH kabel s koncovkami RJ45 stíněný 3m</t>
  </si>
  <si>
    <t>ETH kabel s koncovkami RJ45 stíněný 2m</t>
  </si>
  <si>
    <t>ETH kabel s koncovkami RJ45 stíněný 1m</t>
  </si>
  <si>
    <t>Průmyslový ethernet switch, DIN, RJ45, 5x10/1000 230VAC</t>
  </si>
  <si>
    <t>Snímač tlaku systému,analogový 0-10V/0-6bar,vč montážní redukce</t>
  </si>
  <si>
    <t>Kabel slaboproudý stíněný, CU, 4x1</t>
  </si>
  <si>
    <t>Trubka ohebná D16, PVC</t>
  </si>
  <si>
    <t>Krabice plastová 230x160x80 se svorkovnicí a průchodkami IP44</t>
  </si>
  <si>
    <t>Lišta vkládací LV 30x25</t>
  </si>
  <si>
    <t>Vytvoření SW</t>
  </si>
  <si>
    <t>DB</t>
  </si>
  <si>
    <t>Technologické obrazovky, komunikace vzdálená</t>
  </si>
  <si>
    <t>Db</t>
  </si>
  <si>
    <t>Revize elektro</t>
  </si>
  <si>
    <t>Dokumentace PD MaR - zpracování dílenské dokumentace a dokumentace skut. stavu</t>
  </si>
  <si>
    <t>Stávající rozvaděč TK4.4, úprava kabeláže rozvaděče, demontáž původního řídícího systému, montáž nového řídícího systému, výřez ve dveřích rozvaděče pro displej</t>
  </si>
  <si>
    <t>Montáže nových kabelů, přepojení stávajících kabelů- prozvonění, ukončení vodičů v rozvaděči, montáže nových čidel a zebezpečovacích prvků kotelny, přepojení EZS, ETH, štítky kabelů</t>
  </si>
  <si>
    <t>MaR VZT RK4.1, RK4.2, RK4.3</t>
  </si>
  <si>
    <t>Trubka instalační tuhá hrdlová samozhášivá, bezhalogenová  D32, 320N</t>
  </si>
  <si>
    <t>Trubka instalační tuhá hrdlová samozhášivá, bezhalogenová  D20, 320N</t>
  </si>
  <si>
    <t>Montáže nových kabelů, přepojení stávajících kabelů- prozvonění, ukončení vodičů v rozvaděči, montáže nových čidel VZT, připojení EZS, ETH, štítky kabelů,</t>
  </si>
  <si>
    <t>Technologické obrazovky WEB server</t>
  </si>
  <si>
    <r>
      <rPr>
        <sz val="10"/>
        <rFont val="Calibri"/>
        <family val="2"/>
        <charset val="238"/>
        <scheme val="minor"/>
      </rPr>
      <t>Bezhalogenový nízkofrekvenční sdělovací kabel s Al stíněním s malým množstvím uvolněného tepla v případě požáru a se zachováním funkčnosti kabelové trasy při
požáru podle ČSN 73 0895, STN 92 0205, CU 2x2x0,8</t>
    </r>
  </si>
  <si>
    <t>Bezhalogenový nízkofrekvenční sdělovací kabel s Al stíněním s malým množstvím uvolněného tepla v případě požáru a se zachováním funkčnosti kabelové trasy při
požáru podle ČSN 73 0895, STN 92 0205, CU 5x2x0,8</t>
  </si>
  <si>
    <t>Stávající rozvaděče TK4.1-3, úprava kabeláže rozvaděče, demontáž původního
řídícího systému, montáž nového řídícího systému, výřez ve dveřích rozvaděče pro displej</t>
  </si>
  <si>
    <t>Rekapitulace - Albínka - MaR kotelny RK4.4</t>
  </si>
  <si>
    <t>Rekapitulace - Purkrabská - MaR kotelny RK4.4</t>
  </si>
  <si>
    <t>Rekapitulace - Purkrabská - MaR VZT RK4.1, RK4.2, RK4.3</t>
  </si>
  <si>
    <t>Rekapitulace - CELKEM</t>
  </si>
  <si>
    <t>Řídicí systém</t>
  </si>
  <si>
    <t>Univerzální regulátor podporující standardy, Ethernet, ModBus, 2x RS485, 2x R232, RAM 512, 88 I/O, webserver, výstup pro displej</t>
  </si>
  <si>
    <t xml:space="preserve">Snímač teploty venkovní -40-+60°C </t>
  </si>
  <si>
    <t xml:space="preserve">Snímač teploty jímkový 250 vč. jímky -30-+150° </t>
  </si>
  <si>
    <t>Snímač teploty příložný -30-+150°C</t>
  </si>
  <si>
    <t>Stávající rozvaděče TK4.1-3, doplnění prvků</t>
  </si>
  <si>
    <t>Snímač teploty venkovní -40-+60°C</t>
  </si>
  <si>
    <t>Snímač teploty prostorový -30-+100°C</t>
  </si>
  <si>
    <t>Snímač teploty jímkový 100 vč. jímky -30-+150°</t>
  </si>
  <si>
    <t>Stávající rozvaděč TK4.4, doplnění prvků rozvaděče</t>
  </si>
  <si>
    <t>GSM komunikátor, záložní zdroj, 2xDI,2xDO, 230VAC, externí anténa</t>
  </si>
  <si>
    <t xml:space="preserve">Stávající rozvaděč MaR, doplnění prvků rozvaděče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</si>
</sst>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6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left" vertical="center" wrapText="1"/>
    </xf>
    <xf numFmtId="4" fontId="6" fillId="3" borderId="24" xfId="0" applyNumberFormat="1" applyFont="1" applyFill="1" applyBorder="1" applyAlignment="1">
      <alignment horizontal="right" vertical="top" wrapText="1"/>
    </xf>
    <xf numFmtId="0" fontId="6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center" wrapText="1"/>
    </xf>
    <xf numFmtId="4" fontId="6" fillId="3" borderId="17" xfId="0" applyNumberFormat="1" applyFont="1" applyFill="1" applyBorder="1" applyAlignment="1">
      <alignment horizontal="right" vertical="top" wrapText="1"/>
    </xf>
    <xf numFmtId="0" fontId="4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left" vertical="center" wrapText="1"/>
    </xf>
    <xf numFmtId="4" fontId="4" fillId="3" borderId="24" xfId="0" applyNumberFormat="1" applyFont="1" applyFill="1" applyBorder="1" applyAlignment="1">
      <alignment horizontal="right" vertical="top" wrapText="1"/>
    </xf>
    <xf numFmtId="0" fontId="4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center" wrapText="1"/>
    </xf>
    <xf numFmtId="4" fontId="4" fillId="3" borderId="17" xfId="0" applyNumberFormat="1" applyFont="1" applyFill="1" applyBorder="1" applyAlignment="1">
      <alignment horizontal="right" vertical="top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vertical="top"/>
    </xf>
    <xf numFmtId="0" fontId="7" fillId="3" borderId="2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center" wrapText="1"/>
    </xf>
    <xf numFmtId="4" fontId="6" fillId="3" borderId="6" xfId="0" applyNumberFormat="1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6" fillId="4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shrinkToFit="1"/>
    </xf>
    <xf numFmtId="4" fontId="7" fillId="0" borderId="10" xfId="0" applyNumberFormat="1" applyFont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vertical="center" shrinkToFit="1"/>
    </xf>
    <xf numFmtId="4" fontId="7" fillId="0" borderId="14" xfId="0" applyNumberFormat="1" applyFont="1" applyBorder="1" applyAlignment="1">
      <alignment horizontal="right" vertical="center" wrapText="1"/>
    </xf>
    <xf numFmtId="0" fontId="7" fillId="5" borderId="3" xfId="0" applyFont="1" applyFill="1" applyBorder="1" applyAlignment="1" applyProtection="1">
      <alignment horizontal="right" vertical="center" wrapText="1"/>
      <protection locked="0"/>
    </xf>
    <xf numFmtId="0" fontId="7" fillId="5" borderId="13" xfId="0" applyFont="1" applyFill="1" applyBorder="1" applyAlignment="1" applyProtection="1">
      <alignment horizontal="right" vertical="center" wrapText="1"/>
      <protection locked="0"/>
    </xf>
    <xf numFmtId="4" fontId="7" fillId="5" borderId="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Vlastní 3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FDF6A"/>
      </a:accent2>
      <a:accent3>
        <a:srgbClr val="FFE99C"/>
      </a:accent3>
      <a:accent4>
        <a:srgbClr val="FEF4CD"/>
      </a:accent4>
      <a:accent5>
        <a:srgbClr val="FFDF6A"/>
      </a:accent5>
      <a:accent6>
        <a:srgbClr val="FFCB0F"/>
      </a:accent6>
      <a:hlink>
        <a:srgbClr val="FFE99C"/>
      </a:hlink>
      <a:folHlink>
        <a:srgbClr val="FFE99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BC36-1195-491D-AF7B-814B8393D6DE}">
  <dimension ref="A1:H55"/>
  <sheetViews>
    <sheetView view="pageBreakPreview" topLeftCell="A16" zoomScale="120" zoomScaleNormal="100" zoomScaleSheetLayoutView="120" zoomScalePageLayoutView="130" workbookViewId="0">
      <selection activeCell="C4" sqref="C4"/>
    </sheetView>
  </sheetViews>
  <sheetFormatPr defaultColWidth="9.33203125" defaultRowHeight="15" x14ac:dyDescent="0.2"/>
  <cols>
    <col min="1" max="2" width="5.83203125" style="2" customWidth="1"/>
    <col min="3" max="3" width="15.83203125" style="1" customWidth="1"/>
    <col min="4" max="4" width="45" style="1" customWidth="1"/>
    <col min="5" max="5" width="5.83203125" style="1" customWidth="1"/>
    <col min="6" max="6" width="9.83203125" style="1" customWidth="1"/>
    <col min="7" max="8" width="15.83203125" style="1" customWidth="1"/>
    <col min="9" max="16384" width="9.33203125" style="1"/>
  </cols>
  <sheetData>
    <row r="1" spans="1:8" x14ac:dyDescent="0.2">
      <c r="A1" s="18" t="s">
        <v>0</v>
      </c>
      <c r="B1" s="42"/>
      <c r="C1" s="43"/>
      <c r="D1" s="21"/>
      <c r="E1" s="22"/>
      <c r="F1" s="20"/>
      <c r="G1" s="22"/>
      <c r="H1" s="44"/>
    </row>
    <row r="2" spans="1:8" x14ac:dyDescent="0.2">
      <c r="A2" s="24" t="s">
        <v>3</v>
      </c>
      <c r="B2" s="45" t="s">
        <v>4</v>
      </c>
      <c r="C2" s="45"/>
      <c r="D2" s="27"/>
      <c r="E2" s="28"/>
      <c r="F2" s="26"/>
      <c r="G2" s="28"/>
      <c r="H2" s="46"/>
    </row>
    <row r="4" spans="1:8" x14ac:dyDescent="0.2">
      <c r="A4" s="30" t="s">
        <v>80</v>
      </c>
      <c r="B4" s="31"/>
      <c r="C4" s="32"/>
      <c r="D4" s="33"/>
      <c r="E4" s="34"/>
      <c r="F4" s="34"/>
      <c r="G4" s="34"/>
      <c r="H4" s="35"/>
    </row>
    <row r="5" spans="1:8" ht="25.5" x14ac:dyDescent="0.2">
      <c r="A5" s="5" t="s">
        <v>10</v>
      </c>
      <c r="B5" s="6"/>
      <c r="C5" s="6"/>
      <c r="D5" s="6"/>
      <c r="E5" s="6"/>
      <c r="F5" s="6"/>
      <c r="G5" s="16"/>
      <c r="H5" s="12" t="s">
        <v>46</v>
      </c>
    </row>
    <row r="6" spans="1:8" ht="12.75" customHeight="1" x14ac:dyDescent="0.2">
      <c r="A6" s="13" t="s">
        <v>79</v>
      </c>
      <c r="B6" s="14"/>
      <c r="C6" s="14"/>
      <c r="D6" s="14"/>
      <c r="E6" s="14"/>
      <c r="F6" s="14"/>
      <c r="G6" s="15"/>
      <c r="H6" s="17">
        <f>H19</f>
        <v>0</v>
      </c>
    </row>
    <row r="7" spans="1:8" ht="12.75" customHeight="1" x14ac:dyDescent="0.2">
      <c r="A7" s="13" t="s">
        <v>78</v>
      </c>
      <c r="B7" s="14"/>
      <c r="C7" s="14"/>
      <c r="D7" s="14"/>
      <c r="E7" s="14"/>
      <c r="F7" s="14"/>
      <c r="G7" s="15"/>
      <c r="H7" s="17">
        <f>H28</f>
        <v>0</v>
      </c>
    </row>
    <row r="8" spans="1:8" ht="12.75" customHeight="1" x14ac:dyDescent="0.2">
      <c r="A8" s="13" t="s">
        <v>77</v>
      </c>
      <c r="B8" s="14"/>
      <c r="C8" s="14"/>
      <c r="D8" s="14"/>
      <c r="E8" s="14"/>
      <c r="F8" s="14"/>
      <c r="G8" s="15"/>
      <c r="H8" s="17">
        <f>H37</f>
        <v>0</v>
      </c>
    </row>
    <row r="9" spans="1:8" x14ac:dyDescent="0.2">
      <c r="A9" s="36" t="s">
        <v>48</v>
      </c>
      <c r="B9" s="37"/>
      <c r="C9" s="38"/>
      <c r="D9" s="39"/>
      <c r="E9" s="40"/>
      <c r="F9" s="40"/>
      <c r="G9" s="40"/>
      <c r="H9" s="41">
        <f>SUM(H6:H8)</f>
        <v>0</v>
      </c>
    </row>
    <row r="10" spans="1:8" ht="12.75" customHeight="1" x14ac:dyDescent="0.2"/>
    <row r="11" spans="1:8" ht="12.75" customHeight="1" x14ac:dyDescent="0.2"/>
    <row r="12" spans="1:8" x14ac:dyDescent="0.2">
      <c r="A12" s="18" t="s">
        <v>79</v>
      </c>
      <c r="B12" s="19"/>
      <c r="C12" s="20"/>
      <c r="D12" s="21"/>
      <c r="E12" s="22"/>
      <c r="F12" s="22"/>
      <c r="G12" s="22"/>
      <c r="H12" s="23"/>
    </row>
    <row r="13" spans="1:8" ht="25.5" x14ac:dyDescent="0.2">
      <c r="A13" s="3" t="s">
        <v>9</v>
      </c>
      <c r="B13" s="5" t="s">
        <v>10</v>
      </c>
      <c r="C13" s="6"/>
      <c r="D13" s="6"/>
      <c r="E13" s="6"/>
      <c r="F13" s="6"/>
      <c r="G13" s="6"/>
      <c r="H13" s="4" t="s">
        <v>46</v>
      </c>
    </row>
    <row r="14" spans="1:8" x14ac:dyDescent="0.2">
      <c r="A14" s="7" t="s">
        <v>15</v>
      </c>
      <c r="B14" s="9" t="s">
        <v>81</v>
      </c>
      <c r="C14" s="10"/>
      <c r="D14" s="10"/>
      <c r="E14" s="10"/>
      <c r="F14" s="10"/>
      <c r="G14" s="11"/>
      <c r="H14" s="8">
        <f>PUR_VZT!H8</f>
        <v>0</v>
      </c>
    </row>
    <row r="15" spans="1:8" x14ac:dyDescent="0.2">
      <c r="A15" s="7" t="s">
        <v>19</v>
      </c>
      <c r="B15" s="9" t="s">
        <v>20</v>
      </c>
      <c r="C15" s="10"/>
      <c r="D15" s="10"/>
      <c r="E15" s="10"/>
      <c r="F15" s="10"/>
      <c r="G15" s="11"/>
      <c r="H15" s="8">
        <f>PUR_VZT!H16</f>
        <v>0</v>
      </c>
    </row>
    <row r="16" spans="1:8" x14ac:dyDescent="0.2">
      <c r="A16" s="7" t="s">
        <v>23</v>
      </c>
      <c r="B16" s="9" t="s">
        <v>24</v>
      </c>
      <c r="C16" s="10"/>
      <c r="D16" s="10"/>
      <c r="E16" s="10"/>
      <c r="F16" s="10"/>
      <c r="G16" s="11"/>
      <c r="H16" s="8">
        <f>PUR_VZT!H21</f>
        <v>0</v>
      </c>
    </row>
    <row r="17" spans="1:8" x14ac:dyDescent="0.2">
      <c r="A17" s="7" t="s">
        <v>31</v>
      </c>
      <c r="B17" s="9" t="s">
        <v>32</v>
      </c>
      <c r="C17" s="10"/>
      <c r="D17" s="10"/>
      <c r="E17" s="10"/>
      <c r="F17" s="10"/>
      <c r="G17" s="11"/>
      <c r="H17" s="8">
        <f>PUR_VZT!H31</f>
        <v>0</v>
      </c>
    </row>
    <row r="18" spans="1:8" x14ac:dyDescent="0.2">
      <c r="A18" s="7" t="s">
        <v>34</v>
      </c>
      <c r="B18" s="9" t="s">
        <v>35</v>
      </c>
      <c r="C18" s="10"/>
      <c r="D18" s="10"/>
      <c r="E18" s="10"/>
      <c r="F18" s="10"/>
      <c r="G18" s="11"/>
      <c r="H18" s="8">
        <f>PUR_VZT!H34</f>
        <v>0</v>
      </c>
    </row>
    <row r="19" spans="1:8" x14ac:dyDescent="0.2">
      <c r="A19" s="24" t="s">
        <v>48</v>
      </c>
      <c r="B19" s="25"/>
      <c r="C19" s="26"/>
      <c r="D19" s="27"/>
      <c r="E19" s="28"/>
      <c r="F19" s="28"/>
      <c r="G19" s="28"/>
      <c r="H19" s="29">
        <f>SUM(H14:H18)</f>
        <v>0</v>
      </c>
    </row>
    <row r="21" spans="1:8" x14ac:dyDescent="0.2">
      <c r="A21" s="18" t="s">
        <v>78</v>
      </c>
      <c r="B21" s="19"/>
      <c r="C21" s="20"/>
      <c r="D21" s="21"/>
      <c r="E21" s="22"/>
      <c r="F21" s="22"/>
      <c r="G21" s="22"/>
      <c r="H21" s="23"/>
    </row>
    <row r="22" spans="1:8" ht="25.5" x14ac:dyDescent="0.2">
      <c r="A22" s="3" t="s">
        <v>9</v>
      </c>
      <c r="B22" s="5" t="s">
        <v>10</v>
      </c>
      <c r="C22" s="6"/>
      <c r="D22" s="6"/>
      <c r="E22" s="6"/>
      <c r="F22" s="6"/>
      <c r="G22" s="6"/>
      <c r="H22" s="4" t="s">
        <v>46</v>
      </c>
    </row>
    <row r="23" spans="1:8" x14ac:dyDescent="0.2">
      <c r="A23" s="7" t="s">
        <v>15</v>
      </c>
      <c r="B23" s="9" t="s">
        <v>81</v>
      </c>
      <c r="C23" s="10"/>
      <c r="D23" s="10"/>
      <c r="E23" s="10"/>
      <c r="F23" s="10"/>
      <c r="G23" s="11"/>
      <c r="H23" s="8">
        <f>PUR_KOT!H8</f>
        <v>0</v>
      </c>
    </row>
    <row r="24" spans="1:8" x14ac:dyDescent="0.2">
      <c r="A24" s="7" t="s">
        <v>19</v>
      </c>
      <c r="B24" s="9" t="s">
        <v>20</v>
      </c>
      <c r="C24" s="10"/>
      <c r="D24" s="10"/>
      <c r="E24" s="10"/>
      <c r="F24" s="10"/>
      <c r="G24" s="11"/>
      <c r="H24" s="8">
        <f>PUR_KOT!H16</f>
        <v>0</v>
      </c>
    </row>
    <row r="25" spans="1:8" x14ac:dyDescent="0.2">
      <c r="A25" s="7" t="s">
        <v>23</v>
      </c>
      <c r="B25" s="9" t="s">
        <v>24</v>
      </c>
      <c r="C25" s="10"/>
      <c r="D25" s="10"/>
      <c r="E25" s="10"/>
      <c r="F25" s="10"/>
      <c r="G25" s="11"/>
      <c r="H25" s="8">
        <f>PUR_KOT!H23</f>
        <v>0</v>
      </c>
    </row>
    <row r="26" spans="1:8" x14ac:dyDescent="0.2">
      <c r="A26" s="7" t="s">
        <v>31</v>
      </c>
      <c r="B26" s="9" t="s">
        <v>32</v>
      </c>
      <c r="C26" s="10"/>
      <c r="D26" s="10"/>
      <c r="E26" s="10"/>
      <c r="F26" s="10"/>
      <c r="G26" s="11"/>
      <c r="H26" s="8">
        <f>PUR_KOT!H30</f>
        <v>0</v>
      </c>
    </row>
    <row r="27" spans="1:8" x14ac:dyDescent="0.2">
      <c r="A27" s="7" t="s">
        <v>34</v>
      </c>
      <c r="B27" s="9" t="s">
        <v>35</v>
      </c>
      <c r="C27" s="10"/>
      <c r="D27" s="10"/>
      <c r="E27" s="10"/>
      <c r="F27" s="10"/>
      <c r="G27" s="11"/>
      <c r="H27" s="8">
        <f>PUR_KOT!H33</f>
        <v>0</v>
      </c>
    </row>
    <row r="28" spans="1:8" x14ac:dyDescent="0.2">
      <c r="A28" s="24" t="s">
        <v>48</v>
      </c>
      <c r="B28" s="25"/>
      <c r="C28" s="26"/>
      <c r="D28" s="27"/>
      <c r="E28" s="28"/>
      <c r="F28" s="28"/>
      <c r="G28" s="28"/>
      <c r="H28" s="29">
        <f>SUM(H23:H27)</f>
        <v>0</v>
      </c>
    </row>
    <row r="30" spans="1:8" x14ac:dyDescent="0.2">
      <c r="A30" s="18" t="s">
        <v>77</v>
      </c>
      <c r="B30" s="19"/>
      <c r="C30" s="20"/>
      <c r="D30" s="21"/>
      <c r="E30" s="22"/>
      <c r="F30" s="22"/>
      <c r="G30" s="22"/>
      <c r="H30" s="23"/>
    </row>
    <row r="31" spans="1:8" ht="25.5" x14ac:dyDescent="0.2">
      <c r="A31" s="3" t="s">
        <v>9</v>
      </c>
      <c r="B31" s="5" t="s">
        <v>10</v>
      </c>
      <c r="C31" s="6"/>
      <c r="D31" s="6"/>
      <c r="E31" s="6"/>
      <c r="F31" s="6"/>
      <c r="G31" s="6"/>
      <c r="H31" s="4" t="s">
        <v>46</v>
      </c>
    </row>
    <row r="32" spans="1:8" x14ac:dyDescent="0.2">
      <c r="A32" s="7" t="s">
        <v>15</v>
      </c>
      <c r="B32" s="9" t="s">
        <v>81</v>
      </c>
      <c r="C32" s="10"/>
      <c r="D32" s="10"/>
      <c r="E32" s="10"/>
      <c r="F32" s="10"/>
      <c r="G32" s="11"/>
      <c r="H32" s="8">
        <f>Albínka!H8</f>
        <v>0</v>
      </c>
    </row>
    <row r="33" spans="1:8" x14ac:dyDescent="0.2">
      <c r="A33" s="7" t="s">
        <v>19</v>
      </c>
      <c r="B33" s="9" t="s">
        <v>20</v>
      </c>
      <c r="C33" s="10"/>
      <c r="D33" s="10"/>
      <c r="E33" s="10"/>
      <c r="F33" s="10"/>
      <c r="G33" s="11"/>
      <c r="H33" s="8">
        <f>Albínka!H10</f>
        <v>0</v>
      </c>
    </row>
    <row r="34" spans="1:8" x14ac:dyDescent="0.2">
      <c r="A34" s="7" t="s">
        <v>23</v>
      </c>
      <c r="B34" s="9" t="s">
        <v>24</v>
      </c>
      <c r="C34" s="10"/>
      <c r="D34" s="10"/>
      <c r="E34" s="10"/>
      <c r="F34" s="10"/>
      <c r="G34" s="11"/>
      <c r="H34" s="8">
        <f>Albínka!H12</f>
        <v>0</v>
      </c>
    </row>
    <row r="35" spans="1:8" x14ac:dyDescent="0.2">
      <c r="A35" s="7" t="s">
        <v>31</v>
      </c>
      <c r="B35" s="9" t="s">
        <v>32</v>
      </c>
      <c r="C35" s="10"/>
      <c r="D35" s="10"/>
      <c r="E35" s="10"/>
      <c r="F35" s="10"/>
      <c r="G35" s="11"/>
      <c r="H35" s="8">
        <f>Albínka!H16</f>
        <v>0</v>
      </c>
    </row>
    <row r="36" spans="1:8" x14ac:dyDescent="0.2">
      <c r="A36" s="7" t="s">
        <v>34</v>
      </c>
      <c r="B36" s="9" t="s">
        <v>35</v>
      </c>
      <c r="C36" s="10"/>
      <c r="D36" s="10"/>
      <c r="E36" s="10"/>
      <c r="F36" s="10"/>
      <c r="G36" s="11"/>
      <c r="H36" s="8">
        <f>Albínka!H19</f>
        <v>0</v>
      </c>
    </row>
    <row r="37" spans="1:8" x14ac:dyDescent="0.2">
      <c r="A37" s="24" t="s">
        <v>48</v>
      </c>
      <c r="B37" s="25"/>
      <c r="C37" s="26"/>
      <c r="D37" s="27"/>
      <c r="E37" s="28"/>
      <c r="F37" s="28"/>
      <c r="G37" s="28"/>
      <c r="H37" s="29">
        <f>SUM(H32:H36)</f>
        <v>0</v>
      </c>
    </row>
    <row r="39" spans="1:8" x14ac:dyDescent="0.2">
      <c r="A39" s="1"/>
      <c r="B39" s="1"/>
    </row>
    <row r="40" spans="1:8" x14ac:dyDescent="0.2">
      <c r="A40" s="1"/>
      <c r="B40" s="1"/>
    </row>
    <row r="41" spans="1:8" x14ac:dyDescent="0.2">
      <c r="A41" s="1"/>
      <c r="B41" s="1"/>
    </row>
    <row r="42" spans="1:8" x14ac:dyDescent="0.2">
      <c r="A42" s="1"/>
      <c r="B42" s="1"/>
    </row>
    <row r="43" spans="1:8" x14ac:dyDescent="0.2">
      <c r="A43" s="1"/>
      <c r="B43" s="1"/>
    </row>
    <row r="44" spans="1:8" x14ac:dyDescent="0.2">
      <c r="A44" s="1"/>
      <c r="B44" s="1"/>
    </row>
    <row r="45" spans="1:8" x14ac:dyDescent="0.2">
      <c r="A45" s="1"/>
      <c r="B45" s="1"/>
    </row>
    <row r="46" spans="1:8" x14ac:dyDescent="0.2">
      <c r="A46" s="1"/>
      <c r="B46" s="1"/>
    </row>
    <row r="48" spans="1:8" x14ac:dyDescent="0.2">
      <c r="A48" s="1"/>
      <c r="B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</sheetData>
  <sheetProtection algorithmName="SHA-512" hashValue="XUETKghZxPr8vN7D8RMM91jo0B/WdZWohhpjl1qvwOtglfGDJk1z1NCNqw3I5pw8vohSY2B+6JHuCfikWyY71g==" saltValue="Fkq58FJZPBUeXPSBL2w/XA==" spinCount="100000" sheet="1" objects="1" scenarios="1"/>
  <printOptions horizontalCentered="1"/>
  <pageMargins left="0.19685039370078741" right="0.19685039370078741" top="0.19685039370078741" bottom="0.1968503937007874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7D60-DCCC-43CE-95D0-6B27BA701B20}">
  <dimension ref="A1:H41"/>
  <sheetViews>
    <sheetView view="pageBreakPreview" zoomScale="120" zoomScaleNormal="100" zoomScaleSheetLayoutView="120" zoomScalePageLayoutView="130" workbookViewId="0">
      <selection activeCell="D38" sqref="D38"/>
    </sheetView>
  </sheetViews>
  <sheetFormatPr defaultColWidth="9.33203125" defaultRowHeight="15" x14ac:dyDescent="0.2"/>
  <cols>
    <col min="1" max="2" width="5.83203125" style="2" customWidth="1"/>
    <col min="3" max="3" width="15.83203125" style="1" customWidth="1"/>
    <col min="4" max="4" width="45" style="1" customWidth="1"/>
    <col min="5" max="5" width="5.83203125" style="1" customWidth="1"/>
    <col min="6" max="6" width="9.83203125" style="1" customWidth="1"/>
    <col min="7" max="8" width="15.83203125" style="1" customWidth="1"/>
    <col min="9" max="16384" width="9.33203125" style="1"/>
  </cols>
  <sheetData>
    <row r="1" spans="1:8" x14ac:dyDescent="0.2">
      <c r="A1" s="18" t="s">
        <v>0</v>
      </c>
      <c r="B1" s="42"/>
      <c r="C1" s="43"/>
      <c r="D1" s="21"/>
      <c r="E1" s="22"/>
      <c r="F1" s="22"/>
      <c r="G1" s="22"/>
      <c r="H1" s="23"/>
    </row>
    <row r="2" spans="1:8" x14ac:dyDescent="0.2">
      <c r="A2" s="47" t="s">
        <v>3</v>
      </c>
      <c r="B2" s="48"/>
      <c r="C2" s="49" t="s">
        <v>4</v>
      </c>
      <c r="D2" s="50"/>
      <c r="E2" s="51"/>
      <c r="F2" s="51"/>
      <c r="G2" s="51"/>
      <c r="H2" s="52"/>
    </row>
    <row r="3" spans="1:8" x14ac:dyDescent="0.2">
      <c r="A3" s="53" t="s">
        <v>2</v>
      </c>
      <c r="B3" s="54"/>
      <c r="C3" s="55" t="s">
        <v>49</v>
      </c>
      <c r="D3" s="50"/>
      <c r="E3" s="51"/>
      <c r="F3" s="51"/>
      <c r="G3" s="51"/>
      <c r="H3" s="52"/>
    </row>
    <row r="4" spans="1:8" x14ac:dyDescent="0.2">
      <c r="A4" s="53" t="s">
        <v>1</v>
      </c>
      <c r="B4" s="54"/>
      <c r="C4" s="55" t="s">
        <v>69</v>
      </c>
      <c r="D4" s="50"/>
      <c r="E4" s="51"/>
      <c r="F4" s="51"/>
      <c r="G4" s="51"/>
      <c r="H4" s="52"/>
    </row>
    <row r="5" spans="1:8" x14ac:dyDescent="0.2">
      <c r="A5" s="47" t="s">
        <v>47</v>
      </c>
      <c r="B5" s="54"/>
      <c r="C5" s="55"/>
      <c r="D5" s="50"/>
      <c r="E5" s="51"/>
      <c r="F5" s="51"/>
      <c r="G5" s="51"/>
      <c r="H5" s="52"/>
    </row>
    <row r="6" spans="1:8" ht="25.5" x14ac:dyDescent="0.2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4" t="s">
        <v>45</v>
      </c>
      <c r="H6" s="4" t="s">
        <v>46</v>
      </c>
    </row>
    <row r="7" spans="1:8" x14ac:dyDescent="0.2">
      <c r="A7" s="47" t="s">
        <v>13</v>
      </c>
      <c r="B7" s="48"/>
      <c r="C7" s="50"/>
      <c r="D7" s="50"/>
      <c r="E7" s="51"/>
      <c r="F7" s="51"/>
      <c r="G7" s="51"/>
      <c r="H7" s="52">
        <f>H8+H16+H21+H31+H34</f>
        <v>0</v>
      </c>
    </row>
    <row r="8" spans="1:8" s="61" customFormat="1" x14ac:dyDescent="0.2">
      <c r="A8" s="56"/>
      <c r="B8" s="57" t="s">
        <v>14</v>
      </c>
      <c r="C8" s="58" t="s">
        <v>15</v>
      </c>
      <c r="D8" s="58" t="s">
        <v>81</v>
      </c>
      <c r="E8" s="59"/>
      <c r="F8" s="59"/>
      <c r="G8" s="59"/>
      <c r="H8" s="60">
        <f>SUM(H9:H15)</f>
        <v>0</v>
      </c>
    </row>
    <row r="9" spans="1:8" s="61" customFormat="1" ht="38.25" x14ac:dyDescent="0.2">
      <c r="A9" s="62">
        <v>1</v>
      </c>
      <c r="B9" s="63" t="s">
        <v>16</v>
      </c>
      <c r="C9" s="64" t="s">
        <v>17</v>
      </c>
      <c r="D9" s="64" t="s">
        <v>82</v>
      </c>
      <c r="E9" s="65" t="s">
        <v>18</v>
      </c>
      <c r="F9" s="66">
        <v>3</v>
      </c>
      <c r="G9" s="76"/>
      <c r="H9" s="67">
        <f t="shared" ref="H9:H41" si="0">ROUND((F9*G9),2)</f>
        <v>0</v>
      </c>
    </row>
    <row r="10" spans="1:8" s="61" customFormat="1" ht="25.5" customHeight="1" x14ac:dyDescent="0.2">
      <c r="A10" s="62">
        <v>2</v>
      </c>
      <c r="B10" s="63" t="s">
        <v>16</v>
      </c>
      <c r="C10" s="64" t="s">
        <v>17</v>
      </c>
      <c r="D10" s="64" t="s">
        <v>50</v>
      </c>
      <c r="E10" s="65" t="s">
        <v>18</v>
      </c>
      <c r="F10" s="66">
        <v>3</v>
      </c>
      <c r="G10" s="74"/>
      <c r="H10" s="67">
        <f t="shared" si="0"/>
        <v>0</v>
      </c>
    </row>
    <row r="11" spans="1:8" s="61" customFormat="1" ht="25.5" customHeight="1" x14ac:dyDescent="0.2">
      <c r="A11" s="62">
        <v>3</v>
      </c>
      <c r="B11" s="63" t="s">
        <v>16</v>
      </c>
      <c r="C11" s="64" t="s">
        <v>17</v>
      </c>
      <c r="D11" s="64" t="s">
        <v>51</v>
      </c>
      <c r="E11" s="65" t="s">
        <v>18</v>
      </c>
      <c r="F11" s="66">
        <v>3</v>
      </c>
      <c r="G11" s="74"/>
      <c r="H11" s="67">
        <f t="shared" si="0"/>
        <v>0</v>
      </c>
    </row>
    <row r="12" spans="1:8" s="61" customFormat="1" ht="25.5" customHeight="1" x14ac:dyDescent="0.2">
      <c r="A12" s="62">
        <v>4</v>
      </c>
      <c r="B12" s="63" t="s">
        <v>16</v>
      </c>
      <c r="C12" s="64" t="s">
        <v>17</v>
      </c>
      <c r="D12" s="64" t="s">
        <v>52</v>
      </c>
      <c r="E12" s="65" t="s">
        <v>18</v>
      </c>
      <c r="F12" s="66">
        <v>3</v>
      </c>
      <c r="G12" s="74"/>
      <c r="H12" s="67">
        <f t="shared" si="0"/>
        <v>0</v>
      </c>
    </row>
    <row r="13" spans="1:8" s="61" customFormat="1" ht="25.5" customHeight="1" x14ac:dyDescent="0.2">
      <c r="A13" s="62">
        <v>5</v>
      </c>
      <c r="B13" s="63" t="s">
        <v>16</v>
      </c>
      <c r="C13" s="64" t="s">
        <v>17</v>
      </c>
      <c r="D13" s="64" t="s">
        <v>53</v>
      </c>
      <c r="E13" s="65" t="s">
        <v>18</v>
      </c>
      <c r="F13" s="66">
        <v>3</v>
      </c>
      <c r="G13" s="74"/>
      <c r="H13" s="67">
        <f t="shared" si="0"/>
        <v>0</v>
      </c>
    </row>
    <row r="14" spans="1:8" s="61" customFormat="1" ht="25.5" customHeight="1" x14ac:dyDescent="0.2">
      <c r="A14" s="62">
        <v>6</v>
      </c>
      <c r="B14" s="63" t="s">
        <v>16</v>
      </c>
      <c r="C14" s="64" t="s">
        <v>17</v>
      </c>
      <c r="D14" s="64" t="s">
        <v>54</v>
      </c>
      <c r="E14" s="65" t="s">
        <v>18</v>
      </c>
      <c r="F14" s="66">
        <v>3</v>
      </c>
      <c r="G14" s="74"/>
      <c r="H14" s="67">
        <f t="shared" si="0"/>
        <v>0</v>
      </c>
    </row>
    <row r="15" spans="1:8" s="61" customFormat="1" ht="25.5" customHeight="1" x14ac:dyDescent="0.2">
      <c r="A15" s="62">
        <v>7</v>
      </c>
      <c r="B15" s="63" t="s">
        <v>16</v>
      </c>
      <c r="C15" s="64" t="s">
        <v>17</v>
      </c>
      <c r="D15" s="64" t="s">
        <v>55</v>
      </c>
      <c r="E15" s="65" t="s">
        <v>18</v>
      </c>
      <c r="F15" s="66">
        <v>3</v>
      </c>
      <c r="G15" s="74"/>
      <c r="H15" s="67">
        <f t="shared" si="0"/>
        <v>0</v>
      </c>
    </row>
    <row r="16" spans="1:8" s="61" customFormat="1" ht="15" customHeight="1" x14ac:dyDescent="0.2">
      <c r="A16" s="56"/>
      <c r="B16" s="57" t="s">
        <v>14</v>
      </c>
      <c r="C16" s="58" t="s">
        <v>19</v>
      </c>
      <c r="D16" s="58" t="s">
        <v>20</v>
      </c>
      <c r="E16" s="59"/>
      <c r="F16" s="59"/>
      <c r="G16" s="59"/>
      <c r="H16" s="60">
        <f>SUM(H17:H20)</f>
        <v>0</v>
      </c>
    </row>
    <row r="17" spans="1:8" s="61" customFormat="1" ht="25.5" customHeight="1" x14ac:dyDescent="0.2">
      <c r="A17" s="62">
        <v>9</v>
      </c>
      <c r="B17" s="63" t="s">
        <v>16</v>
      </c>
      <c r="C17" s="64" t="s">
        <v>21</v>
      </c>
      <c r="D17" s="64" t="s">
        <v>83</v>
      </c>
      <c r="E17" s="65" t="s">
        <v>18</v>
      </c>
      <c r="F17" s="66">
        <v>1</v>
      </c>
      <c r="G17" s="74"/>
      <c r="H17" s="67">
        <f t="shared" si="0"/>
        <v>0</v>
      </c>
    </row>
    <row r="18" spans="1:8" s="61" customFormat="1" ht="25.5" customHeight="1" x14ac:dyDescent="0.2">
      <c r="A18" s="62">
        <v>10</v>
      </c>
      <c r="B18" s="63" t="s">
        <v>16</v>
      </c>
      <c r="C18" s="64" t="s">
        <v>21</v>
      </c>
      <c r="D18" s="64" t="s">
        <v>84</v>
      </c>
      <c r="E18" s="65" t="s">
        <v>18</v>
      </c>
      <c r="F18" s="66">
        <v>15</v>
      </c>
      <c r="G18" s="74"/>
      <c r="H18" s="67">
        <f t="shared" si="0"/>
        <v>0</v>
      </c>
    </row>
    <row r="19" spans="1:8" s="61" customFormat="1" ht="25.5" customHeight="1" x14ac:dyDescent="0.2">
      <c r="A19" s="62">
        <v>11</v>
      </c>
      <c r="B19" s="63" t="s">
        <v>16</v>
      </c>
      <c r="C19" s="64" t="s">
        <v>21</v>
      </c>
      <c r="D19" s="64" t="s">
        <v>85</v>
      </c>
      <c r="E19" s="65" t="s">
        <v>18</v>
      </c>
      <c r="F19" s="66">
        <v>6</v>
      </c>
      <c r="G19" s="74"/>
      <c r="H19" s="67">
        <f t="shared" si="0"/>
        <v>0</v>
      </c>
    </row>
    <row r="20" spans="1:8" s="61" customFormat="1" ht="25.5" customHeight="1" x14ac:dyDescent="0.2">
      <c r="A20" s="62">
        <v>12</v>
      </c>
      <c r="B20" s="63" t="s">
        <v>16</v>
      </c>
      <c r="C20" s="64" t="s">
        <v>21</v>
      </c>
      <c r="D20" s="64" t="s">
        <v>86</v>
      </c>
      <c r="E20" s="65" t="s">
        <v>18</v>
      </c>
      <c r="F20" s="66">
        <v>3</v>
      </c>
      <c r="G20" s="74"/>
      <c r="H20" s="67">
        <f t="shared" si="0"/>
        <v>0</v>
      </c>
    </row>
    <row r="21" spans="1:8" s="61" customFormat="1" ht="15" customHeight="1" x14ac:dyDescent="0.2">
      <c r="A21" s="56"/>
      <c r="B21" s="57" t="s">
        <v>14</v>
      </c>
      <c r="C21" s="58" t="s">
        <v>23</v>
      </c>
      <c r="D21" s="58" t="s">
        <v>24</v>
      </c>
      <c r="E21" s="59"/>
      <c r="F21" s="59"/>
      <c r="G21" s="59"/>
      <c r="H21" s="60">
        <f>SUM(H22:H30)</f>
        <v>0</v>
      </c>
    </row>
    <row r="22" spans="1:8" s="61" customFormat="1" ht="25.5" customHeight="1" x14ac:dyDescent="0.2">
      <c r="A22" s="62">
        <v>13</v>
      </c>
      <c r="B22" s="63" t="s">
        <v>16</v>
      </c>
      <c r="C22" s="64" t="s">
        <v>25</v>
      </c>
      <c r="D22" s="64" t="s">
        <v>57</v>
      </c>
      <c r="E22" s="65" t="s">
        <v>27</v>
      </c>
      <c r="F22" s="66">
        <v>63</v>
      </c>
      <c r="G22" s="74"/>
      <c r="H22" s="67">
        <f t="shared" si="0"/>
        <v>0</v>
      </c>
    </row>
    <row r="23" spans="1:8" s="61" customFormat="1" ht="75" customHeight="1" x14ac:dyDescent="0.2">
      <c r="A23" s="62">
        <v>14</v>
      </c>
      <c r="B23" s="63" t="s">
        <v>16</v>
      </c>
      <c r="C23" s="64" t="s">
        <v>25</v>
      </c>
      <c r="D23" s="64" t="s">
        <v>75</v>
      </c>
      <c r="E23" s="65" t="s">
        <v>27</v>
      </c>
      <c r="F23" s="66">
        <v>34</v>
      </c>
      <c r="G23" s="74"/>
      <c r="H23" s="67">
        <f t="shared" si="0"/>
        <v>0</v>
      </c>
    </row>
    <row r="24" spans="1:8" s="61" customFormat="1" ht="75" customHeight="1" x14ac:dyDescent="0.2">
      <c r="A24" s="62">
        <v>15</v>
      </c>
      <c r="B24" s="63" t="s">
        <v>16</v>
      </c>
      <c r="C24" s="64" t="s">
        <v>25</v>
      </c>
      <c r="D24" s="64" t="s">
        <v>74</v>
      </c>
      <c r="E24" s="65" t="s">
        <v>27</v>
      </c>
      <c r="F24" s="66">
        <v>92</v>
      </c>
      <c r="G24" s="74"/>
      <c r="H24" s="67">
        <f t="shared" si="0"/>
        <v>0</v>
      </c>
    </row>
    <row r="25" spans="1:8" s="61" customFormat="1" ht="25.5" customHeight="1" x14ac:dyDescent="0.2">
      <c r="A25" s="62">
        <v>16</v>
      </c>
      <c r="B25" s="63" t="s">
        <v>16</v>
      </c>
      <c r="C25" s="64" t="s">
        <v>25</v>
      </c>
      <c r="D25" s="64" t="s">
        <v>70</v>
      </c>
      <c r="E25" s="65" t="s">
        <v>27</v>
      </c>
      <c r="F25" s="66">
        <v>26</v>
      </c>
      <c r="G25" s="74"/>
      <c r="H25" s="67">
        <f t="shared" si="0"/>
        <v>0</v>
      </c>
    </row>
    <row r="26" spans="1:8" s="61" customFormat="1" ht="25.5" customHeight="1" x14ac:dyDescent="0.2">
      <c r="A26" s="62">
        <v>17</v>
      </c>
      <c r="B26" s="63" t="s">
        <v>16</v>
      </c>
      <c r="C26" s="64" t="s">
        <v>25</v>
      </c>
      <c r="D26" s="64" t="s">
        <v>71</v>
      </c>
      <c r="E26" s="65" t="s">
        <v>27</v>
      </c>
      <c r="F26" s="66">
        <v>67</v>
      </c>
      <c r="G26" s="74"/>
      <c r="H26" s="67">
        <f t="shared" si="0"/>
        <v>0</v>
      </c>
    </row>
    <row r="27" spans="1:8" s="61" customFormat="1" ht="25.5" customHeight="1" x14ac:dyDescent="0.2">
      <c r="A27" s="62">
        <v>18</v>
      </c>
      <c r="B27" s="63" t="s">
        <v>16</v>
      </c>
      <c r="C27" s="64" t="s">
        <v>25</v>
      </c>
      <c r="D27" s="64" t="s">
        <v>58</v>
      </c>
      <c r="E27" s="65" t="s">
        <v>27</v>
      </c>
      <c r="F27" s="66">
        <v>12</v>
      </c>
      <c r="G27" s="74"/>
      <c r="H27" s="67">
        <f t="shared" si="0"/>
        <v>0</v>
      </c>
    </row>
    <row r="28" spans="1:8" s="61" customFormat="1" ht="25.5" customHeight="1" x14ac:dyDescent="0.2">
      <c r="A28" s="62">
        <v>19</v>
      </c>
      <c r="B28" s="63" t="s">
        <v>16</v>
      </c>
      <c r="C28" s="64" t="s">
        <v>25</v>
      </c>
      <c r="D28" s="64" t="s">
        <v>59</v>
      </c>
      <c r="E28" s="65" t="s">
        <v>18</v>
      </c>
      <c r="F28" s="66">
        <v>3</v>
      </c>
      <c r="G28" s="74"/>
      <c r="H28" s="67">
        <f t="shared" si="0"/>
        <v>0</v>
      </c>
    </row>
    <row r="29" spans="1:8" s="61" customFormat="1" ht="25.5" customHeight="1" x14ac:dyDescent="0.2">
      <c r="A29" s="62">
        <v>20</v>
      </c>
      <c r="B29" s="63" t="s">
        <v>16</v>
      </c>
      <c r="C29" s="64" t="s">
        <v>25</v>
      </c>
      <c r="D29" s="64" t="s">
        <v>28</v>
      </c>
      <c r="E29" s="65" t="s">
        <v>29</v>
      </c>
      <c r="F29" s="66">
        <v>3</v>
      </c>
      <c r="G29" s="74"/>
      <c r="H29" s="67">
        <f t="shared" si="0"/>
        <v>0</v>
      </c>
    </row>
    <row r="30" spans="1:8" s="61" customFormat="1" ht="25.5" customHeight="1" x14ac:dyDescent="0.2">
      <c r="A30" s="62">
        <v>21</v>
      </c>
      <c r="B30" s="63" t="s">
        <v>16</v>
      </c>
      <c r="C30" s="64" t="s">
        <v>25</v>
      </c>
      <c r="D30" s="64" t="s">
        <v>30</v>
      </c>
      <c r="E30" s="65" t="s">
        <v>18</v>
      </c>
      <c r="F30" s="66">
        <v>12</v>
      </c>
      <c r="G30" s="74"/>
      <c r="H30" s="67">
        <f t="shared" si="0"/>
        <v>0</v>
      </c>
    </row>
    <row r="31" spans="1:8" s="61" customFormat="1" ht="15" customHeight="1" x14ac:dyDescent="0.2">
      <c r="A31" s="56"/>
      <c r="B31" s="57" t="s">
        <v>14</v>
      </c>
      <c r="C31" s="58" t="s">
        <v>31</v>
      </c>
      <c r="D31" s="58" t="s">
        <v>32</v>
      </c>
      <c r="E31" s="59"/>
      <c r="F31" s="59"/>
      <c r="G31" s="59"/>
      <c r="H31" s="60">
        <f>SUM(H32:H33)</f>
        <v>0</v>
      </c>
    </row>
    <row r="32" spans="1:8" s="61" customFormat="1" ht="54.95" customHeight="1" x14ac:dyDescent="0.2">
      <c r="A32" s="62">
        <v>22</v>
      </c>
      <c r="B32" s="63" t="s">
        <v>16</v>
      </c>
      <c r="C32" s="64" t="s">
        <v>33</v>
      </c>
      <c r="D32" s="64" t="s">
        <v>72</v>
      </c>
      <c r="E32" s="65" t="s">
        <v>22</v>
      </c>
      <c r="F32" s="66">
        <v>3</v>
      </c>
      <c r="G32" s="74"/>
      <c r="H32" s="67">
        <f t="shared" si="0"/>
        <v>0</v>
      </c>
    </row>
    <row r="33" spans="1:8" s="61" customFormat="1" ht="54.95" customHeight="1" x14ac:dyDescent="0.2">
      <c r="A33" s="62">
        <v>23</v>
      </c>
      <c r="B33" s="63" t="s">
        <v>16</v>
      </c>
      <c r="C33" s="64" t="s">
        <v>33</v>
      </c>
      <c r="D33" s="64" t="s">
        <v>76</v>
      </c>
      <c r="E33" s="65" t="s">
        <v>29</v>
      </c>
      <c r="F33" s="66">
        <v>3</v>
      </c>
      <c r="G33" s="74"/>
      <c r="H33" s="67">
        <f t="shared" si="0"/>
        <v>0</v>
      </c>
    </row>
    <row r="34" spans="1:8" s="61" customFormat="1" ht="15" customHeight="1" x14ac:dyDescent="0.2">
      <c r="A34" s="56"/>
      <c r="B34" s="57" t="s">
        <v>14</v>
      </c>
      <c r="C34" s="58" t="s">
        <v>34</v>
      </c>
      <c r="D34" s="58" t="s">
        <v>35</v>
      </c>
      <c r="E34" s="59"/>
      <c r="F34" s="59"/>
      <c r="G34" s="59"/>
      <c r="H34" s="60">
        <f>SUM(H35:H41)</f>
        <v>0</v>
      </c>
    </row>
    <row r="35" spans="1:8" s="61" customFormat="1" ht="25.5" customHeight="1" x14ac:dyDescent="0.2">
      <c r="A35" s="62">
        <v>24</v>
      </c>
      <c r="B35" s="63" t="s">
        <v>16</v>
      </c>
      <c r="C35" s="64" t="s">
        <v>36</v>
      </c>
      <c r="D35" s="64" t="s">
        <v>37</v>
      </c>
      <c r="E35" s="65" t="s">
        <v>18</v>
      </c>
      <c r="F35" s="66">
        <v>3</v>
      </c>
      <c r="G35" s="74"/>
      <c r="H35" s="67">
        <f t="shared" si="0"/>
        <v>0</v>
      </c>
    </row>
    <row r="36" spans="1:8" s="61" customFormat="1" ht="25.5" customHeight="1" x14ac:dyDescent="0.2">
      <c r="A36" s="62">
        <v>25</v>
      </c>
      <c r="B36" s="63" t="s">
        <v>16</v>
      </c>
      <c r="C36" s="64" t="s">
        <v>36</v>
      </c>
      <c r="D36" s="64" t="s">
        <v>61</v>
      </c>
      <c r="E36" s="65" t="s">
        <v>64</v>
      </c>
      <c r="F36" s="66">
        <v>116</v>
      </c>
      <c r="G36" s="74"/>
      <c r="H36" s="67">
        <f t="shared" si="0"/>
        <v>0</v>
      </c>
    </row>
    <row r="37" spans="1:8" s="61" customFormat="1" ht="25.5" customHeight="1" x14ac:dyDescent="0.2">
      <c r="A37" s="62">
        <v>26</v>
      </c>
      <c r="B37" s="63" t="s">
        <v>16</v>
      </c>
      <c r="C37" s="64" t="s">
        <v>36</v>
      </c>
      <c r="D37" s="64" t="s">
        <v>73</v>
      </c>
      <c r="E37" s="65" t="s">
        <v>64</v>
      </c>
      <c r="F37" s="66">
        <v>116</v>
      </c>
      <c r="G37" s="74"/>
      <c r="H37" s="67">
        <f t="shared" si="0"/>
        <v>0</v>
      </c>
    </row>
    <row r="38" spans="1:8" s="61" customFormat="1" ht="25.5" x14ac:dyDescent="0.2">
      <c r="A38" s="62">
        <v>27</v>
      </c>
      <c r="B38" s="63" t="s">
        <v>16</v>
      </c>
      <c r="C38" s="64" t="s">
        <v>36</v>
      </c>
      <c r="D38" s="64" t="s">
        <v>66</v>
      </c>
      <c r="E38" s="65" t="s">
        <v>22</v>
      </c>
      <c r="F38" s="66">
        <v>3</v>
      </c>
      <c r="G38" s="74"/>
      <c r="H38" s="67">
        <f t="shared" si="0"/>
        <v>0</v>
      </c>
    </row>
    <row r="39" spans="1:8" s="61" customFormat="1" ht="25.5" customHeight="1" x14ac:dyDescent="0.2">
      <c r="A39" s="62">
        <v>28</v>
      </c>
      <c r="B39" s="63" t="s">
        <v>16</v>
      </c>
      <c r="C39" s="64" t="s">
        <v>36</v>
      </c>
      <c r="D39" s="64" t="s">
        <v>65</v>
      </c>
      <c r="E39" s="65" t="s">
        <v>22</v>
      </c>
      <c r="F39" s="66">
        <v>3</v>
      </c>
      <c r="G39" s="74"/>
      <c r="H39" s="67">
        <f t="shared" si="0"/>
        <v>0</v>
      </c>
    </row>
    <row r="40" spans="1:8" s="61" customFormat="1" ht="25.5" customHeight="1" x14ac:dyDescent="0.2">
      <c r="A40" s="62">
        <v>29</v>
      </c>
      <c r="B40" s="63" t="s">
        <v>16</v>
      </c>
      <c r="C40" s="64" t="s">
        <v>36</v>
      </c>
      <c r="D40" s="64" t="s">
        <v>39</v>
      </c>
      <c r="E40" s="65" t="s">
        <v>40</v>
      </c>
      <c r="F40" s="66">
        <v>12</v>
      </c>
      <c r="G40" s="74"/>
      <c r="H40" s="67">
        <f t="shared" si="0"/>
        <v>0</v>
      </c>
    </row>
    <row r="41" spans="1:8" s="61" customFormat="1" ht="25.5" customHeight="1" x14ac:dyDescent="0.2">
      <c r="A41" s="68">
        <v>30</v>
      </c>
      <c r="B41" s="69" t="s">
        <v>16</v>
      </c>
      <c r="C41" s="70" t="s">
        <v>36</v>
      </c>
      <c r="D41" s="70" t="s">
        <v>41</v>
      </c>
      <c r="E41" s="71" t="s">
        <v>22</v>
      </c>
      <c r="F41" s="72">
        <v>3</v>
      </c>
      <c r="G41" s="75"/>
      <c r="H41" s="73">
        <f t="shared" si="0"/>
        <v>0</v>
      </c>
    </row>
  </sheetData>
  <sheetProtection algorithmName="SHA-512" hashValue="cXU9D54MWWH58QX5wvyA+jUseLEDDefpsItU2A6Rwr4yvc8OUwOdG/A3AjgU7hVIOzlQWNsWYomUQ0bsZRJiLQ==" saltValue="J+47I/Ua92ZfpKq8e7DHAQ==" spinCount="100000" sheet="1" objects="1" scenarios="1"/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rowBreaks count="1" manualBreakCount="1">
    <brk id="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B4B0-2521-439F-95BB-20E3C7EFE3C2}">
  <dimension ref="A1:H40"/>
  <sheetViews>
    <sheetView view="pageBreakPreview" zoomScale="120" zoomScaleNormal="100" zoomScaleSheetLayoutView="120" zoomScalePageLayoutView="130" workbookViewId="0">
      <selection activeCell="D15" sqref="D15"/>
    </sheetView>
  </sheetViews>
  <sheetFormatPr defaultColWidth="9.33203125" defaultRowHeight="15" x14ac:dyDescent="0.2"/>
  <cols>
    <col min="1" max="2" width="5.83203125" style="2" customWidth="1"/>
    <col min="3" max="3" width="15.83203125" style="1" customWidth="1"/>
    <col min="4" max="4" width="45" style="1" customWidth="1"/>
    <col min="5" max="5" width="5.83203125" style="1" customWidth="1"/>
    <col min="6" max="6" width="9.83203125" style="1" customWidth="1"/>
    <col min="7" max="8" width="15.83203125" style="1" customWidth="1"/>
    <col min="9" max="16384" width="9.33203125" style="1"/>
  </cols>
  <sheetData>
    <row r="1" spans="1:8" x14ac:dyDescent="0.2">
      <c r="A1" s="18" t="s">
        <v>0</v>
      </c>
      <c r="B1" s="42"/>
      <c r="C1" s="43"/>
      <c r="D1" s="21"/>
      <c r="E1" s="22"/>
      <c r="F1" s="22"/>
      <c r="G1" s="22"/>
      <c r="H1" s="23"/>
    </row>
    <row r="2" spans="1:8" x14ac:dyDescent="0.2">
      <c r="A2" s="47" t="s">
        <v>3</v>
      </c>
      <c r="B2" s="48"/>
      <c r="C2" s="49" t="s">
        <v>4</v>
      </c>
      <c r="D2" s="50"/>
      <c r="E2" s="51"/>
      <c r="F2" s="51"/>
      <c r="G2" s="51"/>
      <c r="H2" s="52"/>
    </row>
    <row r="3" spans="1:8" x14ac:dyDescent="0.2">
      <c r="A3" s="53" t="s">
        <v>2</v>
      </c>
      <c r="B3" s="54"/>
      <c r="C3" s="55" t="s">
        <v>49</v>
      </c>
      <c r="D3" s="50"/>
      <c r="E3" s="51"/>
      <c r="F3" s="51"/>
      <c r="G3" s="51"/>
      <c r="H3" s="52"/>
    </row>
    <row r="4" spans="1:8" x14ac:dyDescent="0.2">
      <c r="A4" s="53" t="s">
        <v>1</v>
      </c>
      <c r="B4" s="54"/>
      <c r="C4" s="55" t="s">
        <v>6</v>
      </c>
      <c r="D4" s="50"/>
      <c r="E4" s="51"/>
      <c r="F4" s="51"/>
      <c r="G4" s="51"/>
      <c r="H4" s="52"/>
    </row>
    <row r="5" spans="1:8" x14ac:dyDescent="0.2">
      <c r="A5" s="47" t="s">
        <v>47</v>
      </c>
      <c r="B5" s="54"/>
      <c r="C5" s="55"/>
      <c r="D5" s="50"/>
      <c r="E5" s="51"/>
      <c r="F5" s="51"/>
      <c r="G5" s="51"/>
      <c r="H5" s="52"/>
    </row>
    <row r="6" spans="1:8" ht="25.5" x14ac:dyDescent="0.2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4" t="s">
        <v>45</v>
      </c>
      <c r="H6" s="4" t="s">
        <v>46</v>
      </c>
    </row>
    <row r="7" spans="1:8" x14ac:dyDescent="0.2">
      <c r="A7" s="47" t="s">
        <v>13</v>
      </c>
      <c r="B7" s="48"/>
      <c r="C7" s="50"/>
      <c r="D7" s="50"/>
      <c r="E7" s="51"/>
      <c r="F7" s="51"/>
      <c r="G7" s="51"/>
      <c r="H7" s="52">
        <f>H8+H16+H23+H30+H33</f>
        <v>0</v>
      </c>
    </row>
    <row r="8" spans="1:8" s="61" customFormat="1" x14ac:dyDescent="0.2">
      <c r="A8" s="56"/>
      <c r="B8" s="57" t="s">
        <v>14</v>
      </c>
      <c r="C8" s="58" t="s">
        <v>15</v>
      </c>
      <c r="D8" s="58" t="s">
        <v>81</v>
      </c>
      <c r="E8" s="59"/>
      <c r="F8" s="59"/>
      <c r="G8" s="59"/>
      <c r="H8" s="60">
        <f>SUM(H9:H15)</f>
        <v>0</v>
      </c>
    </row>
    <row r="9" spans="1:8" s="61" customFormat="1" ht="39.950000000000003" customHeight="1" x14ac:dyDescent="0.2">
      <c r="A9" s="62">
        <v>1</v>
      </c>
      <c r="B9" s="63" t="s">
        <v>16</v>
      </c>
      <c r="C9" s="64" t="s">
        <v>17</v>
      </c>
      <c r="D9" s="64" t="s">
        <v>82</v>
      </c>
      <c r="E9" s="65" t="s">
        <v>18</v>
      </c>
      <c r="F9" s="66">
        <v>1</v>
      </c>
      <c r="G9" s="76"/>
      <c r="H9" s="67">
        <f t="shared" ref="H9:H15" si="0">ROUND((F9*G9),2)</f>
        <v>0</v>
      </c>
    </row>
    <row r="10" spans="1:8" s="61" customFormat="1" ht="25.5" customHeight="1" x14ac:dyDescent="0.2">
      <c r="A10" s="62">
        <v>2</v>
      </c>
      <c r="B10" s="63" t="s">
        <v>16</v>
      </c>
      <c r="C10" s="64" t="s">
        <v>17</v>
      </c>
      <c r="D10" s="64" t="s">
        <v>50</v>
      </c>
      <c r="E10" s="65" t="s">
        <v>18</v>
      </c>
      <c r="F10" s="66">
        <v>1</v>
      </c>
      <c r="G10" s="74"/>
      <c r="H10" s="67">
        <f t="shared" si="0"/>
        <v>0</v>
      </c>
    </row>
    <row r="11" spans="1:8" s="61" customFormat="1" ht="25.5" customHeight="1" x14ac:dyDescent="0.2">
      <c r="A11" s="62">
        <v>3</v>
      </c>
      <c r="B11" s="63" t="s">
        <v>16</v>
      </c>
      <c r="C11" s="64" t="s">
        <v>17</v>
      </c>
      <c r="D11" s="64" t="s">
        <v>51</v>
      </c>
      <c r="E11" s="65" t="s">
        <v>18</v>
      </c>
      <c r="F11" s="66">
        <v>1</v>
      </c>
      <c r="G11" s="74"/>
      <c r="H11" s="67">
        <f t="shared" si="0"/>
        <v>0</v>
      </c>
    </row>
    <row r="12" spans="1:8" s="61" customFormat="1" ht="25.5" customHeight="1" x14ac:dyDescent="0.2">
      <c r="A12" s="62">
        <v>4</v>
      </c>
      <c r="B12" s="63" t="s">
        <v>16</v>
      </c>
      <c r="C12" s="64" t="s">
        <v>17</v>
      </c>
      <c r="D12" s="64" t="s">
        <v>52</v>
      </c>
      <c r="E12" s="65" t="s">
        <v>18</v>
      </c>
      <c r="F12" s="66">
        <v>1</v>
      </c>
      <c r="G12" s="74"/>
      <c r="H12" s="67">
        <f t="shared" si="0"/>
        <v>0</v>
      </c>
    </row>
    <row r="13" spans="1:8" s="61" customFormat="1" ht="25.5" customHeight="1" x14ac:dyDescent="0.2">
      <c r="A13" s="62">
        <v>5</v>
      </c>
      <c r="B13" s="63" t="s">
        <v>16</v>
      </c>
      <c r="C13" s="64" t="s">
        <v>17</v>
      </c>
      <c r="D13" s="64" t="s">
        <v>53</v>
      </c>
      <c r="E13" s="65" t="s">
        <v>18</v>
      </c>
      <c r="F13" s="66">
        <v>1</v>
      </c>
      <c r="G13" s="74"/>
      <c r="H13" s="67">
        <f t="shared" si="0"/>
        <v>0</v>
      </c>
    </row>
    <row r="14" spans="1:8" s="61" customFormat="1" ht="25.5" customHeight="1" x14ac:dyDescent="0.2">
      <c r="A14" s="62">
        <v>6</v>
      </c>
      <c r="B14" s="63" t="s">
        <v>16</v>
      </c>
      <c r="C14" s="64" t="s">
        <v>17</v>
      </c>
      <c r="D14" s="64" t="s">
        <v>54</v>
      </c>
      <c r="E14" s="65" t="s">
        <v>18</v>
      </c>
      <c r="F14" s="66">
        <v>1</v>
      </c>
      <c r="G14" s="74"/>
      <c r="H14" s="67">
        <f t="shared" si="0"/>
        <v>0</v>
      </c>
    </row>
    <row r="15" spans="1:8" s="61" customFormat="1" ht="25.5" customHeight="1" x14ac:dyDescent="0.2">
      <c r="A15" s="62">
        <v>7</v>
      </c>
      <c r="B15" s="63" t="s">
        <v>16</v>
      </c>
      <c r="C15" s="64" t="s">
        <v>17</v>
      </c>
      <c r="D15" s="64" t="s">
        <v>55</v>
      </c>
      <c r="E15" s="65" t="s">
        <v>18</v>
      </c>
      <c r="F15" s="66">
        <v>1</v>
      </c>
      <c r="G15" s="74"/>
      <c r="H15" s="67">
        <f t="shared" si="0"/>
        <v>0</v>
      </c>
    </row>
    <row r="16" spans="1:8" s="61" customFormat="1" x14ac:dyDescent="0.2">
      <c r="A16" s="56"/>
      <c r="B16" s="57" t="s">
        <v>14</v>
      </c>
      <c r="C16" s="58" t="s">
        <v>19</v>
      </c>
      <c r="D16" s="58" t="s">
        <v>20</v>
      </c>
      <c r="E16" s="59"/>
      <c r="F16" s="59"/>
      <c r="G16" s="59"/>
      <c r="H16" s="60">
        <f>SUM(H17:H22)</f>
        <v>0</v>
      </c>
    </row>
    <row r="17" spans="1:8" s="61" customFormat="1" ht="25.5" customHeight="1" x14ac:dyDescent="0.2">
      <c r="A17" s="62">
        <v>8</v>
      </c>
      <c r="B17" s="63" t="s">
        <v>16</v>
      </c>
      <c r="C17" s="64" t="s">
        <v>21</v>
      </c>
      <c r="D17" s="64" t="s">
        <v>87</v>
      </c>
      <c r="E17" s="65" t="s">
        <v>18</v>
      </c>
      <c r="F17" s="66">
        <v>1</v>
      </c>
      <c r="G17" s="74"/>
      <c r="H17" s="67">
        <f t="shared" ref="H17:H22" si="1">ROUND((F17*G17),2)</f>
        <v>0</v>
      </c>
    </row>
    <row r="18" spans="1:8" s="61" customFormat="1" ht="25.5" customHeight="1" x14ac:dyDescent="0.2">
      <c r="A18" s="62">
        <v>9</v>
      </c>
      <c r="B18" s="63" t="s">
        <v>16</v>
      </c>
      <c r="C18" s="64" t="s">
        <v>21</v>
      </c>
      <c r="D18" s="64" t="s">
        <v>88</v>
      </c>
      <c r="E18" s="65" t="s">
        <v>18</v>
      </c>
      <c r="F18" s="66">
        <v>1</v>
      </c>
      <c r="G18" s="74"/>
      <c r="H18" s="67">
        <f t="shared" si="1"/>
        <v>0</v>
      </c>
    </row>
    <row r="19" spans="1:8" s="61" customFormat="1" ht="25.5" customHeight="1" x14ac:dyDescent="0.2">
      <c r="A19" s="62">
        <v>10</v>
      </c>
      <c r="B19" s="63" t="s">
        <v>16</v>
      </c>
      <c r="C19" s="64" t="s">
        <v>21</v>
      </c>
      <c r="D19" s="64" t="s">
        <v>89</v>
      </c>
      <c r="E19" s="65" t="s">
        <v>18</v>
      </c>
      <c r="F19" s="66">
        <v>5</v>
      </c>
      <c r="G19" s="74"/>
      <c r="H19" s="67">
        <f t="shared" si="1"/>
        <v>0</v>
      </c>
    </row>
    <row r="20" spans="1:8" s="61" customFormat="1" ht="25.5" customHeight="1" x14ac:dyDescent="0.2">
      <c r="A20" s="62">
        <v>11</v>
      </c>
      <c r="B20" s="63" t="s">
        <v>16</v>
      </c>
      <c r="C20" s="64" t="s">
        <v>21</v>
      </c>
      <c r="D20" s="64" t="s">
        <v>85</v>
      </c>
      <c r="E20" s="65" t="s">
        <v>18</v>
      </c>
      <c r="F20" s="66">
        <v>1</v>
      </c>
      <c r="G20" s="74"/>
      <c r="H20" s="67">
        <f t="shared" si="1"/>
        <v>0</v>
      </c>
    </row>
    <row r="21" spans="1:8" s="61" customFormat="1" ht="25.5" customHeight="1" x14ac:dyDescent="0.2">
      <c r="A21" s="62">
        <v>12</v>
      </c>
      <c r="B21" s="63" t="s">
        <v>16</v>
      </c>
      <c r="C21" s="64" t="s">
        <v>21</v>
      </c>
      <c r="D21" s="64" t="s">
        <v>56</v>
      </c>
      <c r="E21" s="65" t="s">
        <v>18</v>
      </c>
      <c r="F21" s="66">
        <v>1</v>
      </c>
      <c r="G21" s="74"/>
      <c r="H21" s="67">
        <f t="shared" si="1"/>
        <v>0</v>
      </c>
    </row>
    <row r="22" spans="1:8" s="61" customFormat="1" ht="25.5" customHeight="1" x14ac:dyDescent="0.2">
      <c r="A22" s="62">
        <v>13</v>
      </c>
      <c r="B22" s="63" t="s">
        <v>16</v>
      </c>
      <c r="C22" s="64" t="s">
        <v>21</v>
      </c>
      <c r="D22" s="64" t="s">
        <v>90</v>
      </c>
      <c r="E22" s="65" t="s">
        <v>18</v>
      </c>
      <c r="F22" s="66">
        <v>1</v>
      </c>
      <c r="G22" s="74"/>
      <c r="H22" s="67">
        <f t="shared" si="1"/>
        <v>0</v>
      </c>
    </row>
    <row r="23" spans="1:8" s="61" customFormat="1" x14ac:dyDescent="0.2">
      <c r="A23" s="56"/>
      <c r="B23" s="57" t="s">
        <v>14</v>
      </c>
      <c r="C23" s="58" t="s">
        <v>23</v>
      </c>
      <c r="D23" s="58" t="s">
        <v>24</v>
      </c>
      <c r="E23" s="59"/>
      <c r="F23" s="59"/>
      <c r="G23" s="59"/>
      <c r="H23" s="60">
        <f>SUM(H24:H29)</f>
        <v>0</v>
      </c>
    </row>
    <row r="24" spans="1:8" s="61" customFormat="1" ht="25.5" customHeight="1" x14ac:dyDescent="0.2">
      <c r="A24" s="62">
        <v>14</v>
      </c>
      <c r="B24" s="63" t="s">
        <v>16</v>
      </c>
      <c r="C24" s="64" t="s">
        <v>25</v>
      </c>
      <c r="D24" s="64" t="s">
        <v>57</v>
      </c>
      <c r="E24" s="65" t="s">
        <v>27</v>
      </c>
      <c r="F24" s="66">
        <v>46</v>
      </c>
      <c r="G24" s="74"/>
      <c r="H24" s="67">
        <f t="shared" ref="H24:H29" si="2">ROUND((F24*G24),2)</f>
        <v>0</v>
      </c>
    </row>
    <row r="25" spans="1:8" s="61" customFormat="1" ht="25.5" customHeight="1" x14ac:dyDescent="0.2">
      <c r="A25" s="62">
        <v>15</v>
      </c>
      <c r="B25" s="63" t="s">
        <v>16</v>
      </c>
      <c r="C25" s="64" t="s">
        <v>25</v>
      </c>
      <c r="D25" s="64" t="s">
        <v>58</v>
      </c>
      <c r="E25" s="65" t="s">
        <v>27</v>
      </c>
      <c r="F25" s="66">
        <v>3</v>
      </c>
      <c r="G25" s="74"/>
      <c r="H25" s="67">
        <f t="shared" si="2"/>
        <v>0</v>
      </c>
    </row>
    <row r="26" spans="1:8" s="61" customFormat="1" ht="25.5" customHeight="1" x14ac:dyDescent="0.2">
      <c r="A26" s="62">
        <v>16</v>
      </c>
      <c r="B26" s="63" t="s">
        <v>16</v>
      </c>
      <c r="C26" s="64" t="s">
        <v>25</v>
      </c>
      <c r="D26" s="64" t="s">
        <v>59</v>
      </c>
      <c r="E26" s="65" t="s">
        <v>18</v>
      </c>
      <c r="F26" s="66">
        <v>1</v>
      </c>
      <c r="G26" s="74"/>
      <c r="H26" s="67">
        <f t="shared" si="2"/>
        <v>0</v>
      </c>
    </row>
    <row r="27" spans="1:8" s="61" customFormat="1" ht="25.5" customHeight="1" x14ac:dyDescent="0.2">
      <c r="A27" s="62">
        <v>17</v>
      </c>
      <c r="B27" s="63" t="s">
        <v>16</v>
      </c>
      <c r="C27" s="64" t="s">
        <v>25</v>
      </c>
      <c r="D27" s="64" t="s">
        <v>60</v>
      </c>
      <c r="E27" s="65" t="s">
        <v>27</v>
      </c>
      <c r="F27" s="66">
        <v>2</v>
      </c>
      <c r="G27" s="74"/>
      <c r="H27" s="67">
        <f t="shared" si="2"/>
        <v>0</v>
      </c>
    </row>
    <row r="28" spans="1:8" s="61" customFormat="1" ht="25.5" customHeight="1" x14ac:dyDescent="0.2">
      <c r="A28" s="62">
        <v>18</v>
      </c>
      <c r="B28" s="63" t="s">
        <v>16</v>
      </c>
      <c r="C28" s="64" t="s">
        <v>25</v>
      </c>
      <c r="D28" s="64" t="s">
        <v>28</v>
      </c>
      <c r="E28" s="65" t="s">
        <v>29</v>
      </c>
      <c r="F28" s="66">
        <v>1</v>
      </c>
      <c r="G28" s="74"/>
      <c r="H28" s="67">
        <f t="shared" si="2"/>
        <v>0</v>
      </c>
    </row>
    <row r="29" spans="1:8" s="61" customFormat="1" ht="25.5" customHeight="1" x14ac:dyDescent="0.2">
      <c r="A29" s="62">
        <v>19</v>
      </c>
      <c r="B29" s="63" t="s">
        <v>16</v>
      </c>
      <c r="C29" s="64" t="s">
        <v>25</v>
      </c>
      <c r="D29" s="64" t="s">
        <v>30</v>
      </c>
      <c r="E29" s="65" t="s">
        <v>18</v>
      </c>
      <c r="F29" s="66">
        <v>4</v>
      </c>
      <c r="G29" s="74"/>
      <c r="H29" s="67">
        <f t="shared" si="2"/>
        <v>0</v>
      </c>
    </row>
    <row r="30" spans="1:8" s="61" customFormat="1" x14ac:dyDescent="0.2">
      <c r="A30" s="56"/>
      <c r="B30" s="57" t="s">
        <v>14</v>
      </c>
      <c r="C30" s="58" t="s">
        <v>31</v>
      </c>
      <c r="D30" s="58" t="s">
        <v>32</v>
      </c>
      <c r="E30" s="59"/>
      <c r="F30" s="59"/>
      <c r="G30" s="59"/>
      <c r="H30" s="60">
        <f>SUM(H31:H32)</f>
        <v>0</v>
      </c>
    </row>
    <row r="31" spans="1:8" s="61" customFormat="1" ht="50.1" customHeight="1" x14ac:dyDescent="0.2">
      <c r="A31" s="62">
        <v>20</v>
      </c>
      <c r="B31" s="63" t="s">
        <v>16</v>
      </c>
      <c r="C31" s="64" t="s">
        <v>33</v>
      </c>
      <c r="D31" s="64" t="s">
        <v>68</v>
      </c>
      <c r="E31" s="65" t="s">
        <v>22</v>
      </c>
      <c r="F31" s="66">
        <v>1</v>
      </c>
      <c r="G31" s="74"/>
      <c r="H31" s="67">
        <f t="shared" ref="H31:H32" si="3">ROUND((F31*G31),2)</f>
        <v>0</v>
      </c>
    </row>
    <row r="32" spans="1:8" s="61" customFormat="1" ht="50.1" customHeight="1" x14ac:dyDescent="0.2">
      <c r="A32" s="62">
        <v>21</v>
      </c>
      <c r="B32" s="63" t="s">
        <v>16</v>
      </c>
      <c r="C32" s="64" t="s">
        <v>33</v>
      </c>
      <c r="D32" s="64" t="s">
        <v>67</v>
      </c>
      <c r="E32" s="65" t="s">
        <v>29</v>
      </c>
      <c r="F32" s="66">
        <v>1</v>
      </c>
      <c r="G32" s="74"/>
      <c r="H32" s="67">
        <f t="shared" si="3"/>
        <v>0</v>
      </c>
    </row>
    <row r="33" spans="1:8" s="61" customFormat="1" x14ac:dyDescent="0.2">
      <c r="A33" s="56"/>
      <c r="B33" s="57" t="s">
        <v>14</v>
      </c>
      <c r="C33" s="58" t="s">
        <v>34</v>
      </c>
      <c r="D33" s="58" t="s">
        <v>35</v>
      </c>
      <c r="E33" s="59"/>
      <c r="F33" s="59"/>
      <c r="G33" s="59"/>
      <c r="H33" s="60">
        <f>SUM(H34:H40)</f>
        <v>0</v>
      </c>
    </row>
    <row r="34" spans="1:8" s="61" customFormat="1" ht="25.5" customHeight="1" x14ac:dyDescent="0.2">
      <c r="A34" s="62">
        <v>22</v>
      </c>
      <c r="B34" s="63" t="s">
        <v>16</v>
      </c>
      <c r="C34" s="64" t="s">
        <v>36</v>
      </c>
      <c r="D34" s="64" t="s">
        <v>37</v>
      </c>
      <c r="E34" s="65" t="s">
        <v>18</v>
      </c>
      <c r="F34" s="66">
        <v>1</v>
      </c>
      <c r="G34" s="74"/>
      <c r="H34" s="67">
        <f t="shared" ref="H34:H40" si="4">ROUND((F34*G34),2)</f>
        <v>0</v>
      </c>
    </row>
    <row r="35" spans="1:8" s="61" customFormat="1" ht="25.5" customHeight="1" x14ac:dyDescent="0.2">
      <c r="A35" s="62">
        <v>23</v>
      </c>
      <c r="B35" s="63" t="s">
        <v>16</v>
      </c>
      <c r="C35" s="64" t="s">
        <v>36</v>
      </c>
      <c r="D35" s="64" t="s">
        <v>61</v>
      </c>
      <c r="E35" s="65" t="s">
        <v>62</v>
      </c>
      <c r="F35" s="66">
        <v>48</v>
      </c>
      <c r="G35" s="74"/>
      <c r="H35" s="67">
        <f t="shared" si="4"/>
        <v>0</v>
      </c>
    </row>
    <row r="36" spans="1:8" s="61" customFormat="1" ht="25.5" customHeight="1" x14ac:dyDescent="0.2">
      <c r="A36" s="62">
        <v>24</v>
      </c>
      <c r="B36" s="63" t="s">
        <v>16</v>
      </c>
      <c r="C36" s="64" t="s">
        <v>36</v>
      </c>
      <c r="D36" s="64" t="s">
        <v>63</v>
      </c>
      <c r="E36" s="65" t="s">
        <v>64</v>
      </c>
      <c r="F36" s="66">
        <v>48</v>
      </c>
      <c r="G36" s="74"/>
      <c r="H36" s="67">
        <f t="shared" si="4"/>
        <v>0</v>
      </c>
    </row>
    <row r="37" spans="1:8" s="61" customFormat="1" ht="25.5" customHeight="1" x14ac:dyDescent="0.2">
      <c r="A37" s="62">
        <v>25</v>
      </c>
      <c r="B37" s="63" t="s">
        <v>16</v>
      </c>
      <c r="C37" s="64" t="s">
        <v>36</v>
      </c>
      <c r="D37" s="64" t="s">
        <v>66</v>
      </c>
      <c r="E37" s="65" t="s">
        <v>22</v>
      </c>
      <c r="F37" s="66">
        <v>1</v>
      </c>
      <c r="G37" s="74"/>
      <c r="H37" s="67">
        <f t="shared" si="4"/>
        <v>0</v>
      </c>
    </row>
    <row r="38" spans="1:8" s="61" customFormat="1" ht="25.5" customHeight="1" x14ac:dyDescent="0.2">
      <c r="A38" s="62">
        <v>26</v>
      </c>
      <c r="B38" s="63" t="s">
        <v>16</v>
      </c>
      <c r="C38" s="64" t="s">
        <v>36</v>
      </c>
      <c r="D38" s="64" t="s">
        <v>65</v>
      </c>
      <c r="E38" s="65" t="s">
        <v>22</v>
      </c>
      <c r="F38" s="66">
        <v>1</v>
      </c>
      <c r="G38" s="74"/>
      <c r="H38" s="67">
        <f t="shared" si="4"/>
        <v>0</v>
      </c>
    </row>
    <row r="39" spans="1:8" s="61" customFormat="1" ht="25.5" customHeight="1" x14ac:dyDescent="0.2">
      <c r="A39" s="62">
        <v>27</v>
      </c>
      <c r="B39" s="63" t="s">
        <v>16</v>
      </c>
      <c r="C39" s="64" t="s">
        <v>36</v>
      </c>
      <c r="D39" s="64" t="s">
        <v>39</v>
      </c>
      <c r="E39" s="65" t="s">
        <v>40</v>
      </c>
      <c r="F39" s="66">
        <v>4</v>
      </c>
      <c r="G39" s="74"/>
      <c r="H39" s="67">
        <f t="shared" si="4"/>
        <v>0</v>
      </c>
    </row>
    <row r="40" spans="1:8" s="61" customFormat="1" ht="25.5" customHeight="1" x14ac:dyDescent="0.2">
      <c r="A40" s="68">
        <v>28</v>
      </c>
      <c r="B40" s="69" t="s">
        <v>16</v>
      </c>
      <c r="C40" s="70" t="s">
        <v>36</v>
      </c>
      <c r="D40" s="70" t="s">
        <v>41</v>
      </c>
      <c r="E40" s="71" t="s">
        <v>22</v>
      </c>
      <c r="F40" s="72">
        <v>1</v>
      </c>
      <c r="G40" s="75"/>
      <c r="H40" s="73">
        <f t="shared" si="4"/>
        <v>0</v>
      </c>
    </row>
  </sheetData>
  <sheetProtection algorithmName="SHA-512" hashValue="qbtrhEfQovmBkU9YWoNct9leDhmN1pSAIhTbuuGrpiGRuCjKLTRN8S7tgnzpa8xJGyen5qWOhJeyYHgplgqy5w==" saltValue="OLOyTPhn+nphDcldI4h5NA==" spinCount="100000" sheet="1" objects="1" scenarios="1"/>
  <printOptions horizontalCentered="1"/>
  <pageMargins left="0.19685039370078741" right="0.19685039370078741" top="0.19685039370078741" bottom="0.19685039370078741" header="0.31496062992125984" footer="0.31496062992125984"/>
  <pageSetup paperSize="9" scale="93" orientation="portrait" r:id="rId1"/>
  <rowBreaks count="1" manualBreakCount="1">
    <brk id="2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E231-4FE3-4428-9099-FE31A27223BE}">
  <dimension ref="A1:H24"/>
  <sheetViews>
    <sheetView tabSelected="1" view="pageBreakPreview" topLeftCell="A15" zoomScale="120" zoomScaleNormal="100" zoomScaleSheetLayoutView="120" zoomScalePageLayoutView="130" workbookViewId="0">
      <selection activeCell="D16" sqref="D16"/>
    </sheetView>
  </sheetViews>
  <sheetFormatPr defaultColWidth="9.33203125" defaultRowHeight="15" x14ac:dyDescent="0.2"/>
  <cols>
    <col min="1" max="2" width="5.83203125" style="2" customWidth="1"/>
    <col min="3" max="3" width="15.83203125" style="1" customWidth="1"/>
    <col min="4" max="4" width="45" style="1" customWidth="1"/>
    <col min="5" max="5" width="5.83203125" style="1" customWidth="1"/>
    <col min="6" max="6" width="9.83203125" style="1" customWidth="1"/>
    <col min="7" max="8" width="15.83203125" style="1" customWidth="1"/>
    <col min="9" max="16384" width="9.33203125" style="1"/>
  </cols>
  <sheetData>
    <row r="1" spans="1:8" x14ac:dyDescent="0.2">
      <c r="A1" s="18" t="s">
        <v>0</v>
      </c>
      <c r="B1" s="42"/>
      <c r="C1" s="43"/>
      <c r="D1" s="21"/>
      <c r="E1" s="22"/>
      <c r="F1" s="22"/>
      <c r="G1" s="22"/>
      <c r="H1" s="23"/>
    </row>
    <row r="2" spans="1:8" x14ac:dyDescent="0.2">
      <c r="A2" s="47" t="s">
        <v>3</v>
      </c>
      <c r="B2" s="48"/>
      <c r="C2" s="49" t="s">
        <v>4</v>
      </c>
      <c r="D2" s="50"/>
      <c r="E2" s="51"/>
      <c r="F2" s="51"/>
      <c r="G2" s="51"/>
      <c r="H2" s="52"/>
    </row>
    <row r="3" spans="1:8" x14ac:dyDescent="0.2">
      <c r="A3" s="53" t="s">
        <v>2</v>
      </c>
      <c r="B3" s="54"/>
      <c r="C3" s="55" t="s">
        <v>5</v>
      </c>
      <c r="D3" s="50"/>
      <c r="E3" s="51"/>
      <c r="F3" s="51"/>
      <c r="G3" s="51"/>
      <c r="H3" s="52"/>
    </row>
    <row r="4" spans="1:8" x14ac:dyDescent="0.2">
      <c r="A4" s="53" t="s">
        <v>1</v>
      </c>
      <c r="B4" s="54"/>
      <c r="C4" s="55" t="s">
        <v>6</v>
      </c>
      <c r="D4" s="50"/>
      <c r="E4" s="51"/>
      <c r="F4" s="51"/>
      <c r="G4" s="51"/>
      <c r="H4" s="52"/>
    </row>
    <row r="5" spans="1:8" x14ac:dyDescent="0.2">
      <c r="A5" s="47" t="s">
        <v>47</v>
      </c>
      <c r="B5" s="54"/>
      <c r="C5" s="55"/>
      <c r="D5" s="50"/>
      <c r="E5" s="51"/>
      <c r="F5" s="51"/>
      <c r="G5" s="51"/>
      <c r="H5" s="52"/>
    </row>
    <row r="6" spans="1:8" ht="25.5" x14ac:dyDescent="0.2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4" t="s">
        <v>45</v>
      </c>
      <c r="H6" s="4" t="s">
        <v>46</v>
      </c>
    </row>
    <row r="7" spans="1:8" x14ac:dyDescent="0.2">
      <c r="A7" s="47" t="s">
        <v>13</v>
      </c>
      <c r="B7" s="48"/>
      <c r="C7" s="50"/>
      <c r="D7" s="50"/>
      <c r="E7" s="51"/>
      <c r="F7" s="51"/>
      <c r="G7" s="51"/>
      <c r="H7" s="52">
        <f>H8+H10+H12+H16+H19</f>
        <v>0</v>
      </c>
    </row>
    <row r="8" spans="1:8" s="61" customFormat="1" x14ac:dyDescent="0.2">
      <c r="A8" s="56"/>
      <c r="B8" s="57" t="s">
        <v>14</v>
      </c>
      <c r="C8" s="58" t="s">
        <v>15</v>
      </c>
      <c r="D8" s="58" t="s">
        <v>81</v>
      </c>
      <c r="E8" s="59"/>
      <c r="F8" s="59"/>
      <c r="G8" s="59"/>
      <c r="H8" s="60">
        <f>H9</f>
        <v>0</v>
      </c>
    </row>
    <row r="9" spans="1:8" s="61" customFormat="1" ht="25.5" x14ac:dyDescent="0.2">
      <c r="A9" s="62">
        <v>1</v>
      </c>
      <c r="B9" s="63" t="s">
        <v>16</v>
      </c>
      <c r="C9" s="64" t="s">
        <v>17</v>
      </c>
      <c r="D9" s="64" t="s">
        <v>91</v>
      </c>
      <c r="E9" s="65" t="s">
        <v>18</v>
      </c>
      <c r="F9" s="66">
        <v>1</v>
      </c>
      <c r="G9" s="74"/>
      <c r="H9" s="67">
        <f>ROUND((F9*G9),2)</f>
        <v>0</v>
      </c>
    </row>
    <row r="10" spans="1:8" s="61" customFormat="1" x14ac:dyDescent="0.2">
      <c r="A10" s="56"/>
      <c r="B10" s="57" t="s">
        <v>14</v>
      </c>
      <c r="C10" s="58" t="s">
        <v>19</v>
      </c>
      <c r="D10" s="58" t="s">
        <v>20</v>
      </c>
      <c r="E10" s="59"/>
      <c r="F10" s="59"/>
      <c r="G10" s="59"/>
      <c r="H10" s="60">
        <f>H11</f>
        <v>0</v>
      </c>
    </row>
    <row r="11" spans="1:8" s="61" customFormat="1" ht="25.5" x14ac:dyDescent="0.2">
      <c r="A11" s="62">
        <v>2</v>
      </c>
      <c r="B11" s="63" t="s">
        <v>16</v>
      </c>
      <c r="C11" s="64" t="s">
        <v>21</v>
      </c>
      <c r="D11" s="64" t="s">
        <v>92</v>
      </c>
      <c r="E11" s="65" t="s">
        <v>22</v>
      </c>
      <c r="F11" s="66">
        <v>1</v>
      </c>
      <c r="G11" s="74"/>
      <c r="H11" s="67">
        <f>ROUND((F11*G11),2)</f>
        <v>0</v>
      </c>
    </row>
    <row r="12" spans="1:8" s="61" customFormat="1" x14ac:dyDescent="0.2">
      <c r="A12" s="56"/>
      <c r="B12" s="57" t="s">
        <v>14</v>
      </c>
      <c r="C12" s="58" t="s">
        <v>23</v>
      </c>
      <c r="D12" s="58" t="s">
        <v>24</v>
      </c>
      <c r="E12" s="59"/>
      <c r="F12" s="59"/>
      <c r="G12" s="59"/>
      <c r="H12" s="60">
        <f>SUM(H13:H15)</f>
        <v>0</v>
      </c>
    </row>
    <row r="13" spans="1:8" s="61" customFormat="1" ht="25.5" customHeight="1" x14ac:dyDescent="0.2">
      <c r="A13" s="62">
        <v>3</v>
      </c>
      <c r="B13" s="63" t="s">
        <v>16</v>
      </c>
      <c r="C13" s="64" t="s">
        <v>25</v>
      </c>
      <c r="D13" s="64" t="s">
        <v>26</v>
      </c>
      <c r="E13" s="65" t="s">
        <v>27</v>
      </c>
      <c r="F13" s="66">
        <v>15</v>
      </c>
      <c r="G13" s="74"/>
      <c r="H13" s="67">
        <f t="shared" ref="H13:H15" si="0">ROUND((F13*G13),2)</f>
        <v>0</v>
      </c>
    </row>
    <row r="14" spans="1:8" s="61" customFormat="1" ht="25.5" customHeight="1" x14ac:dyDescent="0.2">
      <c r="A14" s="62">
        <v>4</v>
      </c>
      <c r="B14" s="63" t="s">
        <v>16</v>
      </c>
      <c r="C14" s="64" t="s">
        <v>25</v>
      </c>
      <c r="D14" s="64" t="s">
        <v>28</v>
      </c>
      <c r="E14" s="65" t="s">
        <v>29</v>
      </c>
      <c r="F14" s="66">
        <v>1</v>
      </c>
      <c r="G14" s="74"/>
      <c r="H14" s="67">
        <f t="shared" si="0"/>
        <v>0</v>
      </c>
    </row>
    <row r="15" spans="1:8" s="61" customFormat="1" ht="25.5" customHeight="1" x14ac:dyDescent="0.2">
      <c r="A15" s="62">
        <v>5</v>
      </c>
      <c r="B15" s="63" t="s">
        <v>16</v>
      </c>
      <c r="C15" s="64" t="s">
        <v>25</v>
      </c>
      <c r="D15" s="64" t="s">
        <v>30</v>
      </c>
      <c r="E15" s="65" t="s">
        <v>18</v>
      </c>
      <c r="F15" s="66">
        <v>2</v>
      </c>
      <c r="G15" s="74"/>
      <c r="H15" s="67">
        <f t="shared" si="0"/>
        <v>0</v>
      </c>
    </row>
    <row r="16" spans="1:8" s="61" customFormat="1" x14ac:dyDescent="0.2">
      <c r="A16" s="56"/>
      <c r="B16" s="57" t="s">
        <v>14</v>
      </c>
      <c r="C16" s="58" t="s">
        <v>31</v>
      </c>
      <c r="D16" s="58" t="s">
        <v>32</v>
      </c>
      <c r="E16" s="59"/>
      <c r="F16" s="59"/>
      <c r="G16" s="59"/>
      <c r="H16" s="60">
        <f>SUM(H17:H18)</f>
        <v>0</v>
      </c>
    </row>
    <row r="17" spans="1:8" s="61" customFormat="1" ht="25.5" customHeight="1" x14ac:dyDescent="0.2">
      <c r="A17" s="62">
        <v>6</v>
      </c>
      <c r="B17" s="63" t="s">
        <v>16</v>
      </c>
      <c r="C17" s="64" t="s">
        <v>33</v>
      </c>
      <c r="D17" s="64" t="s">
        <v>42</v>
      </c>
      <c r="E17" s="65" t="s">
        <v>22</v>
      </c>
      <c r="F17" s="66">
        <v>1</v>
      </c>
      <c r="G17" s="74"/>
      <c r="H17" s="67">
        <f t="shared" ref="H17:H18" si="1">ROUND((F17*G17),2)</f>
        <v>0</v>
      </c>
    </row>
    <row r="18" spans="1:8" s="61" customFormat="1" ht="45" customHeight="1" x14ac:dyDescent="0.2">
      <c r="A18" s="62">
        <v>7</v>
      </c>
      <c r="B18" s="63" t="s">
        <v>16</v>
      </c>
      <c r="C18" s="64" t="s">
        <v>33</v>
      </c>
      <c r="D18" s="64" t="s">
        <v>44</v>
      </c>
      <c r="E18" s="65" t="s">
        <v>29</v>
      </c>
      <c r="F18" s="66">
        <v>1</v>
      </c>
      <c r="G18" s="74"/>
      <c r="H18" s="67">
        <f t="shared" si="1"/>
        <v>0</v>
      </c>
    </row>
    <row r="19" spans="1:8" s="61" customFormat="1" x14ac:dyDescent="0.2">
      <c r="A19" s="56"/>
      <c r="B19" s="57" t="s">
        <v>14</v>
      </c>
      <c r="C19" s="58" t="s">
        <v>34</v>
      </c>
      <c r="D19" s="58" t="s">
        <v>35</v>
      </c>
      <c r="E19" s="59"/>
      <c r="F19" s="59"/>
      <c r="G19" s="59"/>
      <c r="H19" s="60">
        <f>SUM(H20:H24)</f>
        <v>0</v>
      </c>
    </row>
    <row r="20" spans="1:8" s="61" customFormat="1" ht="25.5" customHeight="1" x14ac:dyDescent="0.2">
      <c r="A20" s="62">
        <v>8</v>
      </c>
      <c r="B20" s="63" t="s">
        <v>16</v>
      </c>
      <c r="C20" s="64" t="s">
        <v>36</v>
      </c>
      <c r="D20" s="64" t="s">
        <v>37</v>
      </c>
      <c r="E20" s="65" t="s">
        <v>18</v>
      </c>
      <c r="F20" s="66">
        <v>1</v>
      </c>
      <c r="G20" s="74"/>
      <c r="H20" s="67">
        <f t="shared" ref="H20:H24" si="2">ROUND((F20*G20),2)</f>
        <v>0</v>
      </c>
    </row>
    <row r="21" spans="1:8" s="61" customFormat="1" ht="25.5" customHeight="1" x14ac:dyDescent="0.2">
      <c r="A21" s="62">
        <v>9</v>
      </c>
      <c r="B21" s="63" t="s">
        <v>16</v>
      </c>
      <c r="C21" s="64" t="s">
        <v>36</v>
      </c>
      <c r="D21" s="64" t="s">
        <v>38</v>
      </c>
      <c r="E21" s="65" t="s">
        <v>22</v>
      </c>
      <c r="F21" s="66">
        <v>1</v>
      </c>
      <c r="G21" s="74"/>
      <c r="H21" s="67">
        <f t="shared" si="2"/>
        <v>0</v>
      </c>
    </row>
    <row r="22" spans="1:8" s="61" customFormat="1" ht="25.5" customHeight="1" x14ac:dyDescent="0.2">
      <c r="A22" s="62">
        <v>10</v>
      </c>
      <c r="B22" s="63" t="s">
        <v>16</v>
      </c>
      <c r="C22" s="64" t="s">
        <v>36</v>
      </c>
      <c r="D22" s="64" t="s">
        <v>43</v>
      </c>
      <c r="E22" s="65" t="s">
        <v>22</v>
      </c>
      <c r="F22" s="66">
        <v>1</v>
      </c>
      <c r="G22" s="74"/>
      <c r="H22" s="67">
        <f t="shared" si="2"/>
        <v>0</v>
      </c>
    </row>
    <row r="23" spans="1:8" s="61" customFormat="1" ht="25.5" customHeight="1" x14ac:dyDescent="0.2">
      <c r="A23" s="62">
        <v>11</v>
      </c>
      <c r="B23" s="63" t="s">
        <v>16</v>
      </c>
      <c r="C23" s="64" t="s">
        <v>36</v>
      </c>
      <c r="D23" s="64" t="s">
        <v>39</v>
      </c>
      <c r="E23" s="65" t="s">
        <v>40</v>
      </c>
      <c r="F23" s="66">
        <v>1</v>
      </c>
      <c r="G23" s="74"/>
      <c r="H23" s="67">
        <f t="shared" si="2"/>
        <v>0</v>
      </c>
    </row>
    <row r="24" spans="1:8" s="61" customFormat="1" ht="25.5" customHeight="1" x14ac:dyDescent="0.2">
      <c r="A24" s="68">
        <v>12</v>
      </c>
      <c r="B24" s="69" t="s">
        <v>16</v>
      </c>
      <c r="C24" s="70" t="s">
        <v>36</v>
      </c>
      <c r="D24" s="70" t="s">
        <v>41</v>
      </c>
      <c r="E24" s="71" t="s">
        <v>22</v>
      </c>
      <c r="F24" s="72">
        <v>1</v>
      </c>
      <c r="G24" s="75"/>
      <c r="H24" s="73">
        <f t="shared" si="2"/>
        <v>0</v>
      </c>
    </row>
  </sheetData>
  <sheetProtection algorithmName="SHA-512" hashValue="7aUcOryBQY75UP8shnYPtht3rp3T6+TrNXBakSvOSzIgPsUbVgP6rUAiyS2yLs80t3jxR07oOovC2vDRtalUsw==" saltValue="BcXIjTCw/D1EhT5SDIgEoQ==" spinCount="100000" sheet="1" objects="1" scenarios="1"/>
  <printOptions horizontalCentered="1"/>
  <pageMargins left="0.19685039370078741" right="0.19685039370078741" top="0.19685039370078741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</vt:lpstr>
      <vt:lpstr>PUR_VZT</vt:lpstr>
      <vt:lpstr>PUR_KOT</vt:lpstr>
      <vt:lpstr>Albínka</vt:lpstr>
      <vt:lpstr>Albínka!Názvy_tisku</vt:lpstr>
      <vt:lpstr>PUR_KOT!Názvy_tisku</vt:lpstr>
      <vt:lpstr>PUR_VZT!Názvy_tisku</vt:lpstr>
      <vt:lpstr>Albínka!Oblast_tisku</vt:lpstr>
      <vt:lpstr>PUR_KOT!Oblast_tisku</vt:lpstr>
      <vt:lpstr>PUR_VZT!Oblast_tisku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Segetova Katerina</cp:lastModifiedBy>
  <cp:lastPrinted>2024-11-20T09:34:50Z</cp:lastPrinted>
  <dcterms:created xsi:type="dcterms:W3CDTF">2024-10-01T12:06:06Z</dcterms:created>
  <dcterms:modified xsi:type="dcterms:W3CDTF">2024-11-20T09:34:55Z</dcterms:modified>
</cp:coreProperties>
</file>