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NT - A - SOUPIS PRVKŮ IN..." sheetId="2" r:id="rId2"/>
    <sheet name="INT - B - SOUPIS PRVKŮ IN..." sheetId="3" r:id="rId3"/>
    <sheet name="INT - C - SOUPIS PRVKŮ IN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'INT - A - SOUPIS PRVKŮ IN...'!$C$117:$K$176</definedName>
    <definedName name="_xlnm.Print_Area" localSheetId="1">'INT - A - SOUPIS PRVKŮ IN...'!$C$4:$J$76,'INT - A - SOUPIS PRVKŮ IN...'!$C$82:$J$99,'INT - A - SOUPIS PRVKŮ IN...'!$C$105:$K$176</definedName>
    <definedName name="_xlnm.Print_Titles" localSheetId="1">'INT - A - SOUPIS PRVKŮ IN...'!$117:$117</definedName>
    <definedName name="_xlnm._FilterDatabase" localSheetId="2" hidden="1">'INT - B - SOUPIS PRVKŮ IN...'!$C$117:$K$191</definedName>
    <definedName name="_xlnm.Print_Area" localSheetId="2">'INT - B - SOUPIS PRVKŮ IN...'!$C$4:$J$76,'INT - B - SOUPIS PRVKŮ IN...'!$C$82:$J$99,'INT - B - SOUPIS PRVKŮ IN...'!$C$105:$K$191</definedName>
    <definedName name="_xlnm.Print_Titles" localSheetId="2">'INT - B - SOUPIS PRVKŮ IN...'!$117:$117</definedName>
    <definedName name="_xlnm._FilterDatabase" localSheetId="3" hidden="1">'INT - C - SOUPIS PRVKŮ IN...'!$C$117:$K$199</definedName>
    <definedName name="_xlnm.Print_Area" localSheetId="3">'INT - C - SOUPIS PRVKŮ IN...'!$C$4:$J$76,'INT - C - SOUPIS PRVKŮ IN...'!$C$82:$J$99,'INT - C - SOUPIS PRVKŮ IN...'!$C$105:$K$199</definedName>
    <definedName name="_xlnm.Print_Titles" localSheetId="3">'INT - C - SOUPIS PRVKŮ IN...'!$117:$117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3" r="J37"/>
  <c r="J36"/>
  <c i="1" r="AY96"/>
  <c i="3" r="J35"/>
  <c i="1" r="AX96"/>
  <c i="3" r="BI191"/>
  <c r="BH191"/>
  <c r="BG191"/>
  <c r="BF191"/>
  <c r="T191"/>
  <c r="T190"/>
  <c r="R191"/>
  <c r="R190"/>
  <c r="P191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89"/>
  <c r="E7"/>
  <c r="E108"/>
  <c i="2" r="J37"/>
  <c r="J36"/>
  <c i="1" r="AY95"/>
  <c i="2" r="J35"/>
  <c i="1" r="AX95"/>
  <c i="2" r="BI176"/>
  <c r="BH176"/>
  <c r="BG176"/>
  <c r="BF176"/>
  <c r="T176"/>
  <c r="T175"/>
  <c r="R176"/>
  <c r="R175"/>
  <c r="P176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91"/>
  <c r="J14"/>
  <c r="J12"/>
  <c r="J112"/>
  <c r="E7"/>
  <c r="E108"/>
  <c i="1" r="L90"/>
  <c r="AM90"/>
  <c r="AM89"/>
  <c r="L89"/>
  <c r="AM87"/>
  <c r="L87"/>
  <c r="L85"/>
  <c r="L84"/>
  <c i="4" r="BK196"/>
  <c r="J177"/>
  <c r="BK172"/>
  <c r="BK170"/>
  <c r="BK165"/>
  <c r="BK136"/>
  <c r="BK128"/>
  <c r="J126"/>
  <c r="J125"/>
  <c i="3" r="BK186"/>
  <c r="J179"/>
  <c r="BK178"/>
  <c r="BK176"/>
  <c r="BK175"/>
  <c r="J170"/>
  <c r="J159"/>
  <c r="J155"/>
  <c r="BK136"/>
  <c r="J135"/>
  <c r="J131"/>
  <c r="J130"/>
  <c r="J129"/>
  <c r="J128"/>
  <c i="2" r="J174"/>
  <c r="J166"/>
  <c r="J165"/>
  <c r="BK164"/>
  <c r="BK163"/>
  <c r="J162"/>
  <c r="J154"/>
  <c r="J149"/>
  <c r="BK148"/>
  <c r="BK145"/>
  <c r="J143"/>
  <c r="J128"/>
  <c r="J120"/>
  <c i="4" r="BK193"/>
  <c r="BK185"/>
  <c r="J180"/>
  <c r="BK179"/>
  <c r="J175"/>
  <c r="BK168"/>
  <c r="BK166"/>
  <c r="J163"/>
  <c r="J155"/>
  <c r="BK147"/>
  <c r="J143"/>
  <c r="J140"/>
  <c r="J138"/>
  <c r="BK135"/>
  <c r="J133"/>
  <c r="BK132"/>
  <c r="J127"/>
  <c r="J124"/>
  <c r="BK123"/>
  <c r="BK122"/>
  <c i="3" r="J182"/>
  <c r="BK181"/>
  <c r="J168"/>
  <c r="BK155"/>
  <c r="BK150"/>
  <c r="J146"/>
  <c r="BK127"/>
  <c r="J125"/>
  <c r="BK120"/>
  <c i="2" r="BK172"/>
  <c r="J168"/>
  <c r="J167"/>
  <c r="BK162"/>
  <c r="BK160"/>
  <c r="BK152"/>
  <c r="J151"/>
  <c r="J150"/>
  <c r="BK144"/>
  <c r="J139"/>
  <c r="BK137"/>
  <c r="J135"/>
  <c r="BK131"/>
  <c r="BK130"/>
  <c r="J125"/>
  <c r="BK122"/>
  <c i="4" r="BK197"/>
  <c r="J193"/>
  <c r="BK192"/>
  <c r="BK190"/>
  <c r="J188"/>
  <c r="J182"/>
  <c r="J181"/>
  <c r="J179"/>
  <c r="J178"/>
  <c r="BK176"/>
  <c r="J172"/>
  <c r="J167"/>
  <c r="J166"/>
  <c r="J162"/>
  <c r="BK161"/>
  <c r="BK157"/>
  <c r="J156"/>
  <c r="BK155"/>
  <c r="J153"/>
  <c r="BK152"/>
  <c r="BK149"/>
  <c r="J147"/>
  <c r="J146"/>
  <c r="J144"/>
  <c r="BK142"/>
  <c r="BK141"/>
  <c r="J139"/>
  <c r="J136"/>
  <c r="BK134"/>
  <c r="BK131"/>
  <c r="BK130"/>
  <c r="BK129"/>
  <c r="J120"/>
  <c i="3" r="J191"/>
  <c r="J189"/>
  <c r="J188"/>
  <c r="BK187"/>
  <c r="J185"/>
  <c r="BK182"/>
  <c r="J180"/>
  <c r="J178"/>
  <c r="J176"/>
  <c r="J175"/>
  <c r="BK174"/>
  <c r="BK169"/>
  <c r="BK167"/>
  <c r="J166"/>
  <c r="J164"/>
  <c r="J163"/>
  <c r="BK161"/>
  <c r="J160"/>
  <c r="J157"/>
  <c r="BK151"/>
  <c r="J148"/>
  <c r="BK145"/>
  <c r="J144"/>
  <c r="J143"/>
  <c r="BK142"/>
  <c r="J141"/>
  <c r="J139"/>
  <c r="BK137"/>
  <c r="BK135"/>
  <c r="BK134"/>
  <c r="J133"/>
  <c r="BK128"/>
  <c r="BK124"/>
  <c r="BK122"/>
  <c i="2" r="BK173"/>
  <c r="J170"/>
  <c r="BK169"/>
  <c r="BK159"/>
  <c r="BK158"/>
  <c r="BK157"/>
  <c r="J153"/>
  <c r="J148"/>
  <c r="BK143"/>
  <c r="BK142"/>
  <c r="BK141"/>
  <c r="J134"/>
  <c r="J129"/>
  <c i="4" r="BK191"/>
  <c r="BK189"/>
  <c r="BK187"/>
  <c r="J186"/>
  <c r="BK184"/>
  <c r="BK183"/>
  <c r="BK175"/>
  <c r="BK169"/>
  <c r="BK167"/>
  <c r="BK162"/>
  <c r="J159"/>
  <c r="BK156"/>
  <c r="J154"/>
  <c r="BK151"/>
  <c r="J148"/>
  <c r="BK145"/>
  <c r="J142"/>
  <c r="J141"/>
  <c r="BK140"/>
  <c r="BK138"/>
  <c r="J137"/>
  <c r="J134"/>
  <c r="J132"/>
  <c r="BK127"/>
  <c r="BK126"/>
  <c r="BK124"/>
  <c r="J122"/>
  <c r="BK121"/>
  <c i="3" r="BK191"/>
  <c r="BK189"/>
  <c r="J187"/>
  <c r="J186"/>
  <c r="BK185"/>
  <c r="BK177"/>
  <c r="J169"/>
  <c r="BK165"/>
  <c r="BK164"/>
  <c r="BK163"/>
  <c r="BK158"/>
  <c r="BK156"/>
  <c r="J152"/>
  <c r="BK149"/>
  <c r="BK148"/>
  <c r="J147"/>
  <c r="BK144"/>
  <c r="J140"/>
  <c r="BK139"/>
  <c r="BK138"/>
  <c r="J136"/>
  <c r="J134"/>
  <c r="BK133"/>
  <c r="J127"/>
  <c r="BK126"/>
  <c r="BK123"/>
  <c i="2" r="BK176"/>
  <c r="J172"/>
  <c r="J171"/>
  <c r="J169"/>
  <c r="J163"/>
  <c r="J160"/>
  <c r="BK153"/>
  <c r="J152"/>
  <c r="BK151"/>
  <c r="BK150"/>
  <c r="J146"/>
  <c r="BK138"/>
  <c r="J137"/>
  <c r="J133"/>
  <c r="BK132"/>
  <c r="BK127"/>
  <c r="J121"/>
  <c i="4" r="J196"/>
  <c r="J195"/>
  <c r="J192"/>
  <c r="J190"/>
  <c r="BK186"/>
  <c r="BK181"/>
  <c r="J176"/>
  <c r="BK171"/>
  <c r="J160"/>
  <c r="BK154"/>
  <c r="BK153"/>
  <c r="J150"/>
  <c r="BK143"/>
  <c r="BK139"/>
  <c r="BK133"/>
  <c r="J130"/>
  <c r="J129"/>
  <c r="BK125"/>
  <c i="3" r="BK188"/>
  <c r="BK184"/>
  <c r="J177"/>
  <c r="J171"/>
  <c r="BK170"/>
  <c r="BK147"/>
  <c r="J121"/>
  <c i="2" r="BK168"/>
  <c r="BK165"/>
  <c r="J157"/>
  <c r="J156"/>
  <c r="BK155"/>
  <c r="BK147"/>
  <c r="J145"/>
  <c r="J142"/>
  <c r="J123"/>
  <c i="4" r="J197"/>
  <c r="J189"/>
  <c r="BK188"/>
  <c r="J184"/>
  <c r="BK180"/>
  <c r="BK177"/>
  <c r="J174"/>
  <c r="J157"/>
  <c r="BK150"/>
  <c r="BK144"/>
  <c r="J135"/>
  <c r="J121"/>
  <c i="3" r="J184"/>
  <c r="J183"/>
  <c r="J181"/>
  <c r="BK180"/>
  <c r="J174"/>
  <c r="J173"/>
  <c r="J172"/>
  <c r="BK166"/>
  <c r="J162"/>
  <c r="J161"/>
  <c r="BK160"/>
  <c r="J151"/>
  <c r="J149"/>
  <c r="BK143"/>
  <c r="J142"/>
  <c r="BK141"/>
  <c r="BK140"/>
  <c r="BK132"/>
  <c r="J126"/>
  <c r="J124"/>
  <c r="J120"/>
  <c i="2" r="J176"/>
  <c r="J173"/>
  <c r="BK171"/>
  <c r="BK170"/>
  <c r="J159"/>
  <c r="J158"/>
  <c r="J147"/>
  <c r="BK136"/>
  <c r="J126"/>
  <c i="4" r="J199"/>
  <c r="BK195"/>
  <c r="BK194"/>
  <c r="J194"/>
  <c r="J185"/>
  <c r="BK178"/>
  <c r="BK173"/>
  <c r="J171"/>
  <c r="J170"/>
  <c r="J165"/>
  <c r="BK164"/>
  <c r="BK158"/>
  <c r="J149"/>
  <c r="J145"/>
  <c i="3" r="BK183"/>
  <c r="BK179"/>
  <c r="BK173"/>
  <c r="BK172"/>
  <c r="BK171"/>
  <c r="BK168"/>
  <c r="J167"/>
  <c r="BK162"/>
  <c r="J156"/>
  <c r="BK154"/>
  <c r="J153"/>
  <c r="BK146"/>
  <c r="J145"/>
  <c r="J138"/>
  <c r="J137"/>
  <c r="BK131"/>
  <c r="J123"/>
  <c r="J122"/>
  <c i="2" r="BK167"/>
  <c r="J161"/>
  <c r="BK156"/>
  <c r="J155"/>
  <c r="BK154"/>
  <c r="J140"/>
  <c r="BK139"/>
  <c r="J138"/>
  <c r="BK134"/>
  <c r="BK133"/>
  <c r="J131"/>
  <c r="J130"/>
  <c r="BK129"/>
  <c r="J127"/>
  <c r="BK126"/>
  <c r="BK125"/>
  <c r="J124"/>
  <c r="BK120"/>
  <c i="4" r="BK199"/>
  <c r="J191"/>
  <c r="J187"/>
  <c r="J183"/>
  <c r="BK182"/>
  <c r="BK174"/>
  <c r="J173"/>
  <c r="J169"/>
  <c r="J168"/>
  <c r="J164"/>
  <c r="BK163"/>
  <c r="J161"/>
  <c r="BK160"/>
  <c r="BK159"/>
  <c r="J158"/>
  <c r="J152"/>
  <c r="J151"/>
  <c r="BK148"/>
  <c r="BK146"/>
  <c r="BK137"/>
  <c r="J131"/>
  <c r="J128"/>
  <c r="J123"/>
  <c r="BK120"/>
  <c i="3" r="J165"/>
  <c r="BK159"/>
  <c r="J158"/>
  <c r="BK157"/>
  <c r="J154"/>
  <c r="BK153"/>
  <c r="BK152"/>
  <c r="J150"/>
  <c r="J132"/>
  <c r="BK130"/>
  <c r="BK129"/>
  <c r="BK125"/>
  <c r="BK121"/>
  <c i="2" r="BK174"/>
  <c r="BK166"/>
  <c r="J164"/>
  <c r="BK161"/>
  <c r="BK149"/>
  <c r="BK146"/>
  <c r="J144"/>
  <c r="J141"/>
  <c r="BK140"/>
  <c r="J136"/>
  <c r="BK135"/>
  <c r="J132"/>
  <c r="BK128"/>
  <c r="BK124"/>
  <c r="BK123"/>
  <c r="J122"/>
  <c r="BK121"/>
  <c i="1" r="AS94"/>
  <c i="2" l="1" r="P119"/>
  <c r="P118"/>
  <c i="1" r="AU95"/>
  <c i="3" r="BK119"/>
  <c r="J119"/>
  <c r="J97"/>
  <c r="R119"/>
  <c r="R118"/>
  <c i="4" r="BK119"/>
  <c r="J119"/>
  <c r="J97"/>
  <c i="2" r="BK119"/>
  <c r="J119"/>
  <c r="J97"/>
  <c i="4" r="P119"/>
  <c r="P118"/>
  <c i="1" r="AU97"/>
  <c i="2" r="R119"/>
  <c r="R118"/>
  <c i="3" r="P119"/>
  <c r="P118"/>
  <c i="1" r="AU96"/>
  <c i="3" r="T119"/>
  <c r="T118"/>
  <c i="4" r="R119"/>
  <c r="R118"/>
  <c i="2" r="T119"/>
  <c r="T118"/>
  <c i="4" r="T119"/>
  <c r="T118"/>
  <c i="2" r="J91"/>
  <c r="BE139"/>
  <c r="BE154"/>
  <c r="BE165"/>
  <c r="BE171"/>
  <c i="3" r="F91"/>
  <c r="BE123"/>
  <c r="BE126"/>
  <c r="BE136"/>
  <c r="BE139"/>
  <c r="BE144"/>
  <c r="BE160"/>
  <c r="BE169"/>
  <c r="BE171"/>
  <c r="BE173"/>
  <c i="4" r="F92"/>
  <c r="BE124"/>
  <c r="BE125"/>
  <c r="BE149"/>
  <c r="BE155"/>
  <c r="BE165"/>
  <c r="BE175"/>
  <c r="BE177"/>
  <c r="BE179"/>
  <c r="BE190"/>
  <c r="BE193"/>
  <c i="2" r="F114"/>
  <c r="BE128"/>
  <c r="BE131"/>
  <c r="BE132"/>
  <c r="BE146"/>
  <c r="BE147"/>
  <c r="BE166"/>
  <c r="BE168"/>
  <c i="3" r="E85"/>
  <c r="J92"/>
  <c r="BE120"/>
  <c r="BE124"/>
  <c r="BE129"/>
  <c r="BE142"/>
  <c r="BE147"/>
  <c r="BE149"/>
  <c i="4" r="F91"/>
  <c r="BE120"/>
  <c r="BE122"/>
  <c r="BE129"/>
  <c r="BE132"/>
  <c r="BE141"/>
  <c r="BE142"/>
  <c r="BE159"/>
  <c r="BE167"/>
  <c r="BE176"/>
  <c i="2" r="F92"/>
  <c r="BE120"/>
  <c r="BE123"/>
  <c r="BE127"/>
  <c r="BE130"/>
  <c r="BE134"/>
  <c r="BE137"/>
  <c r="BE138"/>
  <c r="BE142"/>
  <c r="BE143"/>
  <c r="BE145"/>
  <c r="BE148"/>
  <c r="BE152"/>
  <c r="BE153"/>
  <c r="BE156"/>
  <c r="BE160"/>
  <c r="BE162"/>
  <c i="3" r="J91"/>
  <c r="BE128"/>
  <c r="BE130"/>
  <c r="BE133"/>
  <c r="BE137"/>
  <c r="BE155"/>
  <c r="BE158"/>
  <c r="BE170"/>
  <c r="BE175"/>
  <c r="BE185"/>
  <c i="4" r="E85"/>
  <c r="J92"/>
  <c r="BE126"/>
  <c r="BE127"/>
  <c r="BE139"/>
  <c r="BE162"/>
  <c r="BE169"/>
  <c r="BE170"/>
  <c r="BE171"/>
  <c r="BE181"/>
  <c i="2" r="J89"/>
  <c r="BE124"/>
  <c r="BE126"/>
  <c r="BE133"/>
  <c r="BE136"/>
  <c r="BE140"/>
  <c r="BE164"/>
  <c r="BE170"/>
  <c i="3" r="F115"/>
  <c r="BE138"/>
  <c r="BE148"/>
  <c r="BE156"/>
  <c r="BE161"/>
  <c r="BE163"/>
  <c r="BE167"/>
  <c r="BE178"/>
  <c r="BE182"/>
  <c r="BE189"/>
  <c r="BE191"/>
  <c r="BK190"/>
  <c r="J190"/>
  <c r="J98"/>
  <c i="4" r="J91"/>
  <c r="BE121"/>
  <c r="BE134"/>
  <c r="BE140"/>
  <c r="BE146"/>
  <c r="BE158"/>
  <c r="BE163"/>
  <c r="BE164"/>
  <c r="BE166"/>
  <c r="BE172"/>
  <c r="BE184"/>
  <c r="BE187"/>
  <c r="BE188"/>
  <c r="BE191"/>
  <c r="BE196"/>
  <c r="BE197"/>
  <c i="2" r="J115"/>
  <c r="BE122"/>
  <c r="BE125"/>
  <c r="BE129"/>
  <c r="BE144"/>
  <c r="BE158"/>
  <c r="BE161"/>
  <c r="BE173"/>
  <c r="BK175"/>
  <c r="J175"/>
  <c r="J98"/>
  <c i="3" r="J112"/>
  <c r="BE125"/>
  <c r="BE131"/>
  <c r="BE135"/>
  <c r="BE145"/>
  <c r="BE146"/>
  <c r="BE151"/>
  <c r="BE154"/>
  <c r="BE157"/>
  <c r="BE162"/>
  <c r="BE164"/>
  <c r="BE176"/>
  <c r="BE177"/>
  <c r="BE187"/>
  <c i="4" r="BE123"/>
  <c r="BE131"/>
  <c r="BE135"/>
  <c r="BE136"/>
  <c r="BE137"/>
  <c r="BE138"/>
  <c r="BE144"/>
  <c r="BE147"/>
  <c r="BE153"/>
  <c r="BE180"/>
  <c r="BE189"/>
  <c r="BE192"/>
  <c r="BE195"/>
  <c r="BE199"/>
  <c i="2" r="E85"/>
  <c r="BE149"/>
  <c r="BE151"/>
  <c r="BE163"/>
  <c r="BE172"/>
  <c i="3" r="BE121"/>
  <c r="BE127"/>
  <c r="BE140"/>
  <c r="BE150"/>
  <c r="BE165"/>
  <c r="BE168"/>
  <c r="BE172"/>
  <c r="BE179"/>
  <c r="BE181"/>
  <c r="BE183"/>
  <c r="BE186"/>
  <c r="BE188"/>
  <c i="4" r="J89"/>
  <c r="BE128"/>
  <c r="BE133"/>
  <c r="BE145"/>
  <c r="BE150"/>
  <c r="BE151"/>
  <c r="BE154"/>
  <c r="BE168"/>
  <c i="2" r="BE159"/>
  <c r="BE174"/>
  <c r="BE176"/>
  <c i="3" r="BE122"/>
  <c r="BE134"/>
  <c r="BE141"/>
  <c r="BE143"/>
  <c r="BE159"/>
  <c r="BE174"/>
  <c i="4" r="BE130"/>
  <c r="BE152"/>
  <c r="BE157"/>
  <c r="BE186"/>
  <c i="2" r="BE121"/>
  <c r="BE135"/>
  <c r="BE141"/>
  <c r="BE150"/>
  <c r="BE155"/>
  <c r="BE157"/>
  <c r="BE167"/>
  <c r="BE169"/>
  <c i="3" r="BE132"/>
  <c r="BE152"/>
  <c r="BE153"/>
  <c r="BE166"/>
  <c r="BE180"/>
  <c r="BE184"/>
  <c i="4" r="BE143"/>
  <c r="BE148"/>
  <c r="BE156"/>
  <c r="BE160"/>
  <c r="BE161"/>
  <c r="BE173"/>
  <c r="BE174"/>
  <c r="BE178"/>
  <c r="BE182"/>
  <c r="BE183"/>
  <c r="BE185"/>
  <c r="BE194"/>
  <c r="BK198"/>
  <c r="J198"/>
  <c r="J98"/>
  <c i="2" r="J34"/>
  <c i="1" r="AW95"/>
  <c i="3" r="F35"/>
  <c i="1" r="BB96"/>
  <c i="2" r="F34"/>
  <c i="1" r="BA95"/>
  <c i="3" r="J34"/>
  <c i="1" r="AW96"/>
  <c i="2" r="F36"/>
  <c i="1" r="BC95"/>
  <c i="3" r="F34"/>
  <c i="1" r="BA96"/>
  <c i="4" r="F37"/>
  <c i="1" r="BD97"/>
  <c i="4" r="F35"/>
  <c i="1" r="BB97"/>
  <c i="3" r="F36"/>
  <c i="1" r="BC96"/>
  <c i="2" r="F35"/>
  <c i="1" r="BB95"/>
  <c i="4" r="J34"/>
  <c i="1" r="AW97"/>
  <c i="4" r="F34"/>
  <c i="1" r="BA97"/>
  <c i="4" r="F36"/>
  <c i="1" r="BC97"/>
  <c i="2" r="F37"/>
  <c i="1" r="BD95"/>
  <c i="3" r="F37"/>
  <c i="1" r="BD96"/>
  <c i="4" l="1" r="BK118"/>
  <c r="J118"/>
  <c i="3" r="BK118"/>
  <c r="J118"/>
  <c i="2" r="BK118"/>
  <c r="J118"/>
  <c r="J96"/>
  <c i="4" r="J30"/>
  <c i="1" r="AG97"/>
  <c r="BD94"/>
  <c r="W33"/>
  <c r="BA94"/>
  <c r="W30"/>
  <c i="4" r="F33"/>
  <c i="1" r="AZ97"/>
  <c i="3" r="J30"/>
  <c i="1" r="AG96"/>
  <c i="2" r="F33"/>
  <c i="1" r="AZ95"/>
  <c i="4" r="J33"/>
  <c i="1" r="AV97"/>
  <c r="AT97"/>
  <c r="BC94"/>
  <c r="W32"/>
  <c i="3" r="F33"/>
  <c i="1" r="AZ96"/>
  <c i="2" r="J33"/>
  <c i="1" r="AV95"/>
  <c r="AT95"/>
  <c r="BB94"/>
  <c r="AX94"/>
  <c i="3" r="J33"/>
  <c i="1" r="AV96"/>
  <c r="AT96"/>
  <c r="AU94"/>
  <c i="3" l="1" r="J39"/>
  <c i="4" r="J39"/>
  <c r="J96"/>
  <c i="3" r="J96"/>
  <c i="1" r="AN97"/>
  <c r="AN96"/>
  <c r="AZ94"/>
  <c r="W29"/>
  <c i="2" r="J30"/>
  <c i="1" r="AG95"/>
  <c r="AN95"/>
  <c r="AW94"/>
  <c r="AK30"/>
  <c r="W31"/>
  <c r="AY94"/>
  <c i="2" l="1" r="J39"/>
  <c i="1" r="AV94"/>
  <c r="AK29"/>
  <c r="AG94"/>
  <c l="1"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<sst xmlns="http://schemas.openxmlformats.org/spreadsheetml/2006/main">
  <si>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</si>
  <si>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</si>
  <si>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</si>
  <si>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</si>
  <si>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</si>
  <si>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{ff3efe42-adb4-4e1b-94fc-770df7ad5acd}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</si>
  <si>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</si>
  <si>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</si>
  <si>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</si>
  <si>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</si>
  <si>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</si>
  <si>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</si>
  <si>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</si>
  <si>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</si>
  <si>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2026_03_18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</si>
  <si>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</si>
  <si>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</si>
  <si>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Tř. Svobody – Rekonstrukce objektu pro potřeby FZV UPOL - Interiér</t>
  </si>
  <si>
    <t>KSO:</t>
  </si>
  <si>
    <t>CC-CZ:</t>
  </si>
  <si>
    <t>Místo:</t>
  </si>
  <si>
    <t xml:space="preserve"> </t>
  </si>
  <si>
    <t>Datum:</t>
  </si>
  <si>
    <t>16. 3. 2026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</si>
  <si>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</si>
  <si>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</si>
  <si>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</si>
  <si>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</si>
  <si>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</si>
  <si>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</si>
  <si>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</si>
  <si>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</si>
  <si>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</si>
  <si>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</si>
  <si>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</si>
  <si>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</si>
  <si>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</si>
  <si>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</si>
  <si>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</si>
  <si>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</si>
  <si>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</si>
  <si>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</si>
  <si>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</si>
  <si>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</si>
  <si>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</si>
  <si>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</si>
  <si>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</si>
  <si>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</si>
  <si>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</si>
  <si>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</si>
  <si>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</si>
  <si>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</si>
  <si>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</si>
  <si>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</si>
  <si>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</si>
  <si>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</si>
  <si>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</si>
  <si>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</si>
  <si>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</si>
  <si>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</si>
  <si>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</si>
  <si>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</si>
  <si>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</si>
  <si>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</si>
  <si>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</si>
  <si>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</si>
  <si>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</si>
  <si>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</si>
  <si>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</si>
  <si>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</si>
  <si>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</si>
  <si>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</si>
  <si>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</si>
  <si>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</si>
  <si>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</si>
  <si>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</si>
  <si>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</si>
  <si>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</si>
  <si>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INT - A</t>
  </si>
  <si>
    <t>SOUPIS PRVKŮ INTERIÉRU A PROPOČET - část A</t>
  </si>
  <si>
    <t>STA</t>
  </si>
  <si>
    <t>1</t>
  </si>
  <si>
    <t>{40b9e941-484c-4966-8619-43707e9174ec}</t>
  </si>
  <si>
    <t>2</t>
  </si>
  <si>
    <t>INT - B</t>
  </si>
  <si>
    <t>SOUPIS PRVKŮ INTERIÉRU A PROPOČET - část B</t>
  </si>
  <si>
    <t>{4a9b47c7-c4ad-4f39-b6aa-bd2c665c7510}</t>
  </si>
  <si>
    <t>INT - C</t>
  </si>
  <si>
    <t>SOUPIS PRVKŮ INTERIÉRU A PROPOČET - část C</t>
  </si>
  <si>
    <t>{ea46a247-67a7-4334-843c-5380ab5a2a21}</t>
  </si>
  <si>
    <t>KRYCÍ LIST SOUPISU PRACÍ</t>
  </si>
  <si>
    <t>Objekt:</t>
  </si>
  <si>
    <t>INT - A - SOUPIS PRVKŮ INTERIÉRU A PROPOČET - část A</t>
  </si>
  <si>
    <t>REKAPITULACE ČLENĚNÍ SOUPISU PRACÍ</t>
  </si>
  <si>
    <t>Kód dílu - Popis</t>
  </si>
  <si>
    <t>Cena celkem [CZK]</t>
  </si>
  <si>
    <t>Náklady ze soupisu prací</t>
  </si>
  <si>
    <t>-1</t>
  </si>
  <si>
    <t>IVND - INTERIÉROVÉ VYBAVENÍ + NÁBYTEK DODÁVKA</t>
  </si>
  <si>
    <t>MON, OST - MONTÁŽE NA MÍSTĚ, DOPRAVA, ÚKLID, ODPADY, OST.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</si>
  <si>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</si>
  <si>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</si>
  <si>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</si>
  <si>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</si>
  <si>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</si>
  <si>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</si>
  <si>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</si>
  <si>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</si>
  <si>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</si>
  <si>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</si>
  <si>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</si>
  <si>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</si>
  <si>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</si>
  <si>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IVND</t>
  </si>
  <si>
    <t>INTERIÉROVÉ VYBAVENÍ + NÁBYTEK DODÁVKA</t>
  </si>
  <si>
    <t>ROZPOCET</t>
  </si>
  <si>
    <t>K</t>
  </si>
  <si>
    <t>101</t>
  </si>
  <si>
    <t>Stůl pracovní</t>
  </si>
  <si>
    <t>kus</t>
  </si>
  <si>
    <t>4</t>
  </si>
  <si>
    <t>102</t>
  </si>
  <si>
    <t>3</t>
  </si>
  <si>
    <t>104</t>
  </si>
  <si>
    <t>6</t>
  </si>
  <si>
    <t>105</t>
  </si>
  <si>
    <t>Stůl řadový</t>
  </si>
  <si>
    <t>8</t>
  </si>
  <si>
    <t>5</t>
  </si>
  <si>
    <t>106</t>
  </si>
  <si>
    <t>Stůl řečniště</t>
  </si>
  <si>
    <t>10</t>
  </si>
  <si>
    <t>107</t>
  </si>
  <si>
    <t>7</t>
  </si>
  <si>
    <t>108</t>
  </si>
  <si>
    <t>14</t>
  </si>
  <si>
    <t>109</t>
  </si>
  <si>
    <t>16</t>
  </si>
  <si>
    <t>9</t>
  </si>
  <si>
    <t>110</t>
  </si>
  <si>
    <t>18</t>
  </si>
  <si>
    <t>111</t>
  </si>
  <si>
    <t>20</t>
  </si>
  <si>
    <t>11</t>
  </si>
  <si>
    <t>201a</t>
  </si>
  <si>
    <t>Policová skříňka</t>
  </si>
  <si>
    <t>22</t>
  </si>
  <si>
    <t>201b</t>
  </si>
  <si>
    <t>24</t>
  </si>
  <si>
    <t>13</t>
  </si>
  <si>
    <t>201c</t>
  </si>
  <si>
    <t>26</t>
  </si>
  <si>
    <t>202</t>
  </si>
  <si>
    <t>28</t>
  </si>
  <si>
    <t>15</t>
  </si>
  <si>
    <t>203</t>
  </si>
  <si>
    <t>30</t>
  </si>
  <si>
    <t>204</t>
  </si>
  <si>
    <t>32</t>
  </si>
  <si>
    <t>17</t>
  </si>
  <si>
    <t>205</t>
  </si>
  <si>
    <t>34</t>
  </si>
  <si>
    <t>206</t>
  </si>
  <si>
    <t>36</t>
  </si>
  <si>
    <t>19</t>
  </si>
  <si>
    <t>207a</t>
  </si>
  <si>
    <t>Skříňka spodní</t>
  </si>
  <si>
    <t>38</t>
  </si>
  <si>
    <t>207b</t>
  </si>
  <si>
    <t>40</t>
  </si>
  <si>
    <t>207c</t>
  </si>
  <si>
    <t>42</t>
  </si>
  <si>
    <t>207d</t>
  </si>
  <si>
    <t>44</t>
  </si>
  <si>
    <t>23</t>
  </si>
  <si>
    <t>208</t>
  </si>
  <si>
    <t>46</t>
  </si>
  <si>
    <t>209a</t>
  </si>
  <si>
    <t>48</t>
  </si>
  <si>
    <t>25</t>
  </si>
  <si>
    <t>209b</t>
  </si>
  <si>
    <t>50</t>
  </si>
  <si>
    <t>210</t>
  </si>
  <si>
    <t>52</t>
  </si>
  <si>
    <t>27</t>
  </si>
  <si>
    <t>211</t>
  </si>
  <si>
    <t>54</t>
  </si>
  <si>
    <t>212</t>
  </si>
  <si>
    <t>56</t>
  </si>
  <si>
    <t>29</t>
  </si>
  <si>
    <t>213a</t>
  </si>
  <si>
    <t>Skříňka horní</t>
  </si>
  <si>
    <t>58</t>
  </si>
  <si>
    <t>213b</t>
  </si>
  <si>
    <t>60</t>
  </si>
  <si>
    <t>31</t>
  </si>
  <si>
    <t>213c</t>
  </si>
  <si>
    <t>62</t>
  </si>
  <si>
    <t>214</t>
  </si>
  <si>
    <t>64</t>
  </si>
  <si>
    <t>33</t>
  </si>
  <si>
    <t>215a</t>
  </si>
  <si>
    <t>66</t>
  </si>
  <si>
    <t>215b</t>
  </si>
  <si>
    <t>68</t>
  </si>
  <si>
    <t>35</t>
  </si>
  <si>
    <t>216</t>
  </si>
  <si>
    <t>70</t>
  </si>
  <si>
    <t>217</t>
  </si>
  <si>
    <t>72</t>
  </si>
  <si>
    <t>37</t>
  </si>
  <si>
    <t>218</t>
  </si>
  <si>
    <t>74</t>
  </si>
  <si>
    <t>219</t>
  </si>
  <si>
    <t>Věšák otevřený</t>
  </si>
  <si>
    <t>76</t>
  </si>
  <si>
    <t>39</t>
  </si>
  <si>
    <t>220</t>
  </si>
  <si>
    <t>78</t>
  </si>
  <si>
    <t>221</t>
  </si>
  <si>
    <t>80</t>
  </si>
  <si>
    <t>41</t>
  </si>
  <si>
    <t>222</t>
  </si>
  <si>
    <t>Věšáková stěna</t>
  </si>
  <si>
    <t>82</t>
  </si>
  <si>
    <t>223</t>
  </si>
  <si>
    <t>Kuchyňská sestava</t>
  </si>
  <si>
    <t>84</t>
  </si>
  <si>
    <t>43</t>
  </si>
  <si>
    <t>225</t>
  </si>
  <si>
    <t>Řečnický pult</t>
  </si>
  <si>
    <t>86</t>
  </si>
  <si>
    <t>226</t>
  </si>
  <si>
    <t>Nábytkový kontejner</t>
  </si>
  <si>
    <t>88</t>
  </si>
  <si>
    <t>45</t>
  </si>
  <si>
    <t>301</t>
  </si>
  <si>
    <t>Židle kancelářská</t>
  </si>
  <si>
    <t>90</t>
  </si>
  <si>
    <t>302</t>
  </si>
  <si>
    <t>Židle konferenční</t>
  </si>
  <si>
    <t>92</t>
  </si>
  <si>
    <t>47</t>
  </si>
  <si>
    <t>303</t>
  </si>
  <si>
    <t>Odpadkový koš</t>
  </si>
  <si>
    <t>94</t>
  </si>
  <si>
    <t>304</t>
  </si>
  <si>
    <t>Pohovka</t>
  </si>
  <si>
    <t>96</t>
  </si>
  <si>
    <t>49</t>
  </si>
  <si>
    <t>305</t>
  </si>
  <si>
    <t>Školní židle</t>
  </si>
  <si>
    <t>98</t>
  </si>
  <si>
    <t>306</t>
  </si>
  <si>
    <t>Pracovní židle</t>
  </si>
  <si>
    <t>100</t>
  </si>
  <si>
    <t>51</t>
  </si>
  <si>
    <t>308</t>
  </si>
  <si>
    <t>Židle konferenční kolečková</t>
  </si>
  <si>
    <t>309</t>
  </si>
  <si>
    <t>Flipchart</t>
  </si>
  <si>
    <t>53</t>
  </si>
  <si>
    <t>310</t>
  </si>
  <si>
    <t>Křeslo konferenční</t>
  </si>
  <si>
    <t>311</t>
  </si>
  <si>
    <t>Přepážka stolní</t>
  </si>
  <si>
    <t>55</t>
  </si>
  <si>
    <t>312</t>
  </si>
  <si>
    <t>Stůl konferenční</t>
  </si>
  <si>
    <t>MON, OST</t>
  </si>
  <si>
    <t>MONTÁŽE NA MÍSTĚ, DOPRAVA, ÚKLID, ODPADY, OST. NÁKLADY</t>
  </si>
  <si>
    <t>soubor</t>
  </si>
  <si>
    <t>-1277487165</t>
  </si>
  <si>
    <t>INT - B - SOUPIS PRVKŮ INTERIÉRU A PROPOČET - část B</t>
  </si>
  <si>
    <t>103</t>
  </si>
  <si>
    <t>Stůl jídelní</t>
  </si>
  <si>
    <t>105/105</t>
  </si>
  <si>
    <t>111a</t>
  </si>
  <si>
    <t>111b</t>
  </si>
  <si>
    <t>112</t>
  </si>
  <si>
    <t>113</t>
  </si>
  <si>
    <t>Stůl</t>
  </si>
  <si>
    <t>114</t>
  </si>
  <si>
    <t>116</t>
  </si>
  <si>
    <t>Stůl katedra</t>
  </si>
  <si>
    <t>117</t>
  </si>
  <si>
    <t>118</t>
  </si>
  <si>
    <t>Lavice školní</t>
  </si>
  <si>
    <t>207e</t>
  </si>
  <si>
    <t>207f</t>
  </si>
  <si>
    <t>213d</t>
  </si>
  <si>
    <t>213e</t>
  </si>
  <si>
    <t>224</t>
  </si>
  <si>
    <t>230</t>
  </si>
  <si>
    <t>231</t>
  </si>
  <si>
    <t>232</t>
  </si>
  <si>
    <t>233</t>
  </si>
  <si>
    <t>Pult</t>
  </si>
  <si>
    <t>234</t>
  </si>
  <si>
    <t>235</t>
  </si>
  <si>
    <t>236</t>
  </si>
  <si>
    <t>237</t>
  </si>
  <si>
    <t>Regál</t>
  </si>
  <si>
    <t>238</t>
  </si>
  <si>
    <t>239</t>
  </si>
  <si>
    <t>240</t>
  </si>
  <si>
    <t>242</t>
  </si>
  <si>
    <t>Spodní skříňka</t>
  </si>
  <si>
    <t>244</t>
  </si>
  <si>
    <t>Skříň</t>
  </si>
  <si>
    <t>245</t>
  </si>
  <si>
    <t>248</t>
  </si>
  <si>
    <t>249</t>
  </si>
  <si>
    <t>250</t>
  </si>
  <si>
    <t>Policová skříň</t>
  </si>
  <si>
    <t>251/a</t>
  </si>
  <si>
    <t>251/b</t>
  </si>
  <si>
    <t>251/c</t>
  </si>
  <si>
    <t>252/a</t>
  </si>
  <si>
    <t>Skříňka horní zasklená</t>
  </si>
  <si>
    <t>252/b</t>
  </si>
  <si>
    <t>252/c</t>
  </si>
  <si>
    <t>253/a</t>
  </si>
  <si>
    <t>253/b</t>
  </si>
  <si>
    <t>253/c</t>
  </si>
  <si>
    <t>254</t>
  </si>
  <si>
    <t>255</t>
  </si>
  <si>
    <t>257</t>
  </si>
  <si>
    <t>257a</t>
  </si>
  <si>
    <t>57</t>
  </si>
  <si>
    <t>258</t>
  </si>
  <si>
    <t>258a</t>
  </si>
  <si>
    <t>59</t>
  </si>
  <si>
    <t>259</t>
  </si>
  <si>
    <t>259a</t>
  </si>
  <si>
    <t>120</t>
  </si>
  <si>
    <t>61</t>
  </si>
  <si>
    <t>260</t>
  </si>
  <si>
    <t>122</t>
  </si>
  <si>
    <t>124</t>
  </si>
  <si>
    <t>63</t>
  </si>
  <si>
    <t>302/302</t>
  </si>
  <si>
    <t>126</t>
  </si>
  <si>
    <t>128</t>
  </si>
  <si>
    <t>65</t>
  </si>
  <si>
    <t>130</t>
  </si>
  <si>
    <t>132</t>
  </si>
  <si>
    <t>67</t>
  </si>
  <si>
    <t>307</t>
  </si>
  <si>
    <t>Křeslo</t>
  </si>
  <si>
    <t>134</t>
  </si>
  <si>
    <t>Stolní přepážka</t>
  </si>
  <si>
    <t>136</t>
  </si>
  <si>
    <t>69</t>
  </si>
  <si>
    <t>314</t>
  </si>
  <si>
    <t>Taburet</t>
  </si>
  <si>
    <t>138</t>
  </si>
  <si>
    <t>316</t>
  </si>
  <si>
    <t>Židle školní kolečková</t>
  </si>
  <si>
    <t>140</t>
  </si>
  <si>
    <t>71</t>
  </si>
  <si>
    <t>-332767542</t>
  </si>
  <si>
    <t>INT - C - SOUPIS PRVKŮ INTERIÉRU A PROPOČET - část C</t>
  </si>
  <si>
    <t>INVND - INTERIÉROVÉ VYBAVENÍ + NÁBYTEK DODÁVKA</t>
  </si>
  <si>
    <t>INVND</t>
  </si>
  <si>
    <t>101A</t>
  </si>
  <si>
    <t>101B</t>
  </si>
  <si>
    <t>101C</t>
  </si>
  <si>
    <t>102A</t>
  </si>
  <si>
    <t>103A</t>
  </si>
  <si>
    <t>103B</t>
  </si>
  <si>
    <t>104A</t>
  </si>
  <si>
    <t>201</t>
  </si>
  <si>
    <t>Horní skříňka</t>
  </si>
  <si>
    <t>204A</t>
  </si>
  <si>
    <t>Věšák</t>
  </si>
  <si>
    <t>205A</t>
  </si>
  <si>
    <t>205B</t>
  </si>
  <si>
    <t>205C</t>
  </si>
  <si>
    <t>205E</t>
  </si>
  <si>
    <t>205F</t>
  </si>
  <si>
    <t>205G</t>
  </si>
  <si>
    <t>207</t>
  </si>
  <si>
    <t>Police závěsná</t>
  </si>
  <si>
    <t>207A</t>
  </si>
  <si>
    <t>207B</t>
  </si>
  <si>
    <t>207C</t>
  </si>
  <si>
    <t>207D</t>
  </si>
  <si>
    <t>208A</t>
  </si>
  <si>
    <t>209</t>
  </si>
  <si>
    <t>209A</t>
  </si>
  <si>
    <t>211A</t>
  </si>
  <si>
    <t>215</t>
  </si>
  <si>
    <t>215A</t>
  </si>
  <si>
    <t>227</t>
  </si>
  <si>
    <t>228</t>
  </si>
  <si>
    <t>229</t>
  </si>
  <si>
    <t>Židle</t>
  </si>
  <si>
    <t>401</t>
  </si>
  <si>
    <t>402</t>
  </si>
  <si>
    <t>Elektrický osoušeč rukou</t>
  </si>
  <si>
    <t>403</t>
  </si>
  <si>
    <t>404</t>
  </si>
  <si>
    <t>Zásobník tekutého mýdla</t>
  </si>
  <si>
    <t>405</t>
  </si>
  <si>
    <t>Zásobník toaletního papíru</t>
  </si>
  <si>
    <t>406</t>
  </si>
  <si>
    <t>Háček</t>
  </si>
  <si>
    <t>142</t>
  </si>
  <si>
    <t>407</t>
  </si>
  <si>
    <t>Zrcadlo nástěnné 1400x900</t>
  </si>
  <si>
    <t>144</t>
  </si>
  <si>
    <t>73</t>
  </si>
  <si>
    <t>408</t>
  </si>
  <si>
    <t>146</t>
  </si>
  <si>
    <t>409</t>
  </si>
  <si>
    <t>Zrcadlo nástěnné 600x900</t>
  </si>
  <si>
    <t>148</t>
  </si>
  <si>
    <t>75</t>
  </si>
  <si>
    <t>410</t>
  </si>
  <si>
    <t>150</t>
  </si>
  <si>
    <t>411</t>
  </si>
  <si>
    <t>Madlo sklopné</t>
  </si>
  <si>
    <t>152</t>
  </si>
  <si>
    <t>77</t>
  </si>
  <si>
    <t>412</t>
  </si>
  <si>
    <t>Madlo pevné</t>
  </si>
  <si>
    <t>154</t>
  </si>
  <si>
    <t>413</t>
  </si>
  <si>
    <t>156</t>
  </si>
  <si>
    <t>79</t>
  </si>
  <si>
    <t>1960933055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</si>
</sst>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104</xdr:row>
      <xdr:rowOff>0</xdr:rowOff>
    </xdr:from>
    <xdr:to>
      <xdr:col>9</xdr:col>
      <xdr:colOff>1216025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104</xdr:row>
      <xdr:rowOff>0</xdr:rowOff>
    </xdr:from>
    <xdr:to>
      <xdr:col>9</xdr:col>
      <xdr:colOff>1216025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104</xdr:row>
      <xdr:rowOff>0</xdr:rowOff>
    </xdr:from>
    <xdr:to>
      <xdr:col>9</xdr:col>
      <xdr:colOff>1216025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1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26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27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28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L14" s="18"/>
      <c r="AM14" s="18"/>
      <c r="AN14" s="30" t="s">
        <v>28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29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21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26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30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21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26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30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34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35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36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37</v>
      </c>
      <c r="E29" s="43"/>
      <c r="F29" s="28" t="s">
        <v>38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39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40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41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42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44</v>
      </c>
      <c r="U35" s="50"/>
      <c r="V35" s="50"/>
      <c r="W35" s="50"/>
      <c r="X35" s="52" t="s">
        <v>45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48</v>
      </c>
      <c r="AI60" s="38"/>
      <c r="AJ60" s="38"/>
      <c r="AK60" s="38"/>
      <c r="AL60" s="38"/>
      <c r="AM60" s="60" t="s">
        <v>49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50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51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48</v>
      </c>
      <c r="AI75" s="38"/>
      <c r="AJ75" s="38"/>
      <c r="AK75" s="38"/>
      <c r="AL75" s="38"/>
      <c r="AM75" s="60" t="s">
        <v>49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2026_03_18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Tř. Svobody – Rekonstrukce objektu pro potřeby FZV UPOL - Interiér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16. 3. 2026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76" t="str">
        <f>IF(E17="","",E17)</f>
        <v xml:space="preserve"> </v>
      </c>
      <c r="AN89" s="67"/>
      <c r="AO89" s="67"/>
      <c r="AP89" s="67"/>
      <c r="AQ89" s="36"/>
      <c r="AR89" s="40"/>
      <c r="AS89" s="77" t="s">
        <v>53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31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54</v>
      </c>
      <c r="D92" s="90"/>
      <c r="E92" s="90"/>
      <c r="F92" s="90"/>
      <c r="G92" s="90"/>
      <c r="H92" s="91"/>
      <c r="I92" s="92" t="s">
        <v>55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56</v>
      </c>
      <c r="AH92" s="90"/>
      <c r="AI92" s="90"/>
      <c r="AJ92" s="90"/>
      <c r="AK92" s="90"/>
      <c r="AL92" s="90"/>
      <c r="AM92" s="90"/>
      <c r="AN92" s="92" t="s">
        <v>57</v>
      </c>
      <c r="AO92" s="90"/>
      <c r="AP92" s="94"/>
      <c r="AQ92" s="95" t="s">
        <v>58</v>
      </c>
      <c r="AR92" s="40"/>
      <c r="AS92" s="96" t="s">
        <v>59</v>
      </c>
      <c r="AT92" s="97" t="s">
        <v>60</v>
      </c>
      <c r="AU92" s="97" t="s">
        <v>61</v>
      </c>
      <c r="AV92" s="97" t="s">
        <v>62</v>
      </c>
      <c r="AW92" s="97" t="s">
        <v>63</v>
      </c>
      <c r="AX92" s="97" t="s">
        <v>64</v>
      </c>
      <c r="AY92" s="97" t="s">
        <v>65</v>
      </c>
      <c r="AZ92" s="97" t="s">
        <v>66</v>
      </c>
      <c r="BA92" s="97" t="s">
        <v>67</v>
      </c>
      <c r="BB92" s="97" t="s">
        <v>68</v>
      </c>
      <c r="BC92" s="97" t="s">
        <v>69</v>
      </c>
      <c r="BD92" s="98" t="s">
        <v>70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71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ROUND(SUM(AG95:AG97),2)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ROUND(SUM(AS95:AS97),2)</f>
        <v>0</v>
      </c>
      <c r="AT94" s="110">
        <f>ROUND(SUM(AV94:AW94),2)</f>
        <v>0</v>
      </c>
      <c r="AU94" s="111">
        <f>ROUND(SUM(AU95:AU97),5)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ROUND(SUM(AZ95:AZ97),2)</f>
        <v>0</v>
      </c>
      <c r="BA94" s="110">
        <f>ROUND(SUM(BA95:BA97),2)</f>
        <v>0</v>
      </c>
      <c r="BB94" s="110">
        <f>ROUND(SUM(BB95:BB97),2)</f>
        <v>0</v>
      </c>
      <c r="BC94" s="110">
        <f>ROUND(SUM(BC95:BC97),2)</f>
        <v>0</v>
      </c>
      <c r="BD94" s="112">
        <f>ROUND(SUM(BD95:BD97),2)</f>
        <v>0</v>
      </c>
      <c r="BE94" s="6"/>
      <c r="BS94" s="113" t="s">
        <v>72</v>
      </c>
      <c r="BT94" s="113" t="s">
        <v>73</v>
      </c>
      <c r="BU94" s="114" t="s">
        <v>74</v>
      </c>
      <c r="BV94" s="113" t="s">
        <v>75</v>
      </c>
      <c r="BW94" s="113" t="s">
        <v>5</v>
      </c>
      <c r="BX94" s="113" t="s">
        <v>76</v>
      </c>
      <c r="CL94" s="113" t="s">
        <v>1</v>
      </c>
    </row>
    <row r="95" s="7" customFormat="1" ht="24.75" customHeight="1">
      <c r="A95" s="115" t="s">
        <v>77</v>
      </c>
      <c r="B95" s="116"/>
      <c r="C95" s="117"/>
      <c r="D95" s="118" t="s">
        <v>78</v>
      </c>
      <c r="E95" s="118"/>
      <c r="F95" s="118"/>
      <c r="G95" s="118"/>
      <c r="H95" s="118"/>
      <c r="I95" s="119"/>
      <c r="J95" s="118" t="s">
        <v>79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'INT - A - SOUPIS PRVKŮ IN...'!J30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'INT - A - SOUPIS PRVKŮ IN...'!P118</f>
        <v>0</v>
      </c>
      <c r="AV95" s="124">
        <f>'INT - A - SOUPIS PRVKŮ IN...'!J33</f>
        <v>0</v>
      </c>
      <c r="AW95" s="124">
        <f>'INT - A - SOUPIS PRVKŮ IN...'!J34</f>
        <v>0</v>
      </c>
      <c r="AX95" s="124">
        <f>'INT - A - SOUPIS PRVKŮ IN...'!J35</f>
        <v>0</v>
      </c>
      <c r="AY95" s="124">
        <f>'INT - A - SOUPIS PRVKŮ IN...'!J36</f>
        <v>0</v>
      </c>
      <c r="AZ95" s="124">
        <f>'INT - A - SOUPIS PRVKŮ IN...'!F33</f>
        <v>0</v>
      </c>
      <c r="BA95" s="124">
        <f>'INT - A - SOUPIS PRVKŮ IN...'!F34</f>
        <v>0</v>
      </c>
      <c r="BB95" s="124">
        <f>'INT - A - SOUPIS PRVKŮ IN...'!F35</f>
        <v>0</v>
      </c>
      <c r="BC95" s="124">
        <f>'INT - A - SOUPIS PRVKŮ IN...'!F36</f>
        <v>0</v>
      </c>
      <c r="BD95" s="126">
        <f>'INT - A - SOUPIS PRVKŮ IN...'!F37</f>
        <v>0</v>
      </c>
      <c r="BE95" s="7"/>
      <c r="BT95" s="127" t="s">
        <v>81</v>
      </c>
      <c r="BV95" s="127" t="s">
        <v>75</v>
      </c>
      <c r="BW95" s="127" t="s">
        <v>82</v>
      </c>
      <c r="BX95" s="127" t="s">
        <v>5</v>
      </c>
      <c r="CL95" s="127" t="s">
        <v>1</v>
      </c>
      <c r="CM95" s="127" t="s">
        <v>83</v>
      </c>
    </row>
    <row r="96" s="7" customFormat="1" ht="24.75" customHeight="1">
      <c r="A96" s="115" t="s">
        <v>77</v>
      </c>
      <c r="B96" s="116"/>
      <c r="C96" s="117"/>
      <c r="D96" s="118" t="s">
        <v>84</v>
      </c>
      <c r="E96" s="118"/>
      <c r="F96" s="118"/>
      <c r="G96" s="118"/>
      <c r="H96" s="118"/>
      <c r="I96" s="119"/>
      <c r="J96" s="118" t="s">
        <v>85</v>
      </c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20">
        <f>'INT - B - SOUPIS PRVKŮ IN...'!J30</f>
        <v>0</v>
      </c>
      <c r="AH96" s="119"/>
      <c r="AI96" s="119"/>
      <c r="AJ96" s="119"/>
      <c r="AK96" s="119"/>
      <c r="AL96" s="119"/>
      <c r="AM96" s="119"/>
      <c r="AN96" s="120">
        <f>SUM(AG96,AT96)</f>
        <v>0</v>
      </c>
      <c r="AO96" s="119"/>
      <c r="AP96" s="119"/>
      <c r="AQ96" s="121" t="s">
        <v>80</v>
      </c>
      <c r="AR96" s="122"/>
      <c r="AS96" s="123">
        <v>0</v>
      </c>
      <c r="AT96" s="124">
        <f>ROUND(SUM(AV96:AW96),2)</f>
        <v>0</v>
      </c>
      <c r="AU96" s="125">
        <f>'INT - B - SOUPIS PRVKŮ IN...'!P118</f>
        <v>0</v>
      </c>
      <c r="AV96" s="124">
        <f>'INT - B - SOUPIS PRVKŮ IN...'!J33</f>
        <v>0</v>
      </c>
      <c r="AW96" s="124">
        <f>'INT - B - SOUPIS PRVKŮ IN...'!J34</f>
        <v>0</v>
      </c>
      <c r="AX96" s="124">
        <f>'INT - B - SOUPIS PRVKŮ IN...'!J35</f>
        <v>0</v>
      </c>
      <c r="AY96" s="124">
        <f>'INT - B - SOUPIS PRVKŮ IN...'!J36</f>
        <v>0</v>
      </c>
      <c r="AZ96" s="124">
        <f>'INT - B - SOUPIS PRVKŮ IN...'!F33</f>
        <v>0</v>
      </c>
      <c r="BA96" s="124">
        <f>'INT - B - SOUPIS PRVKŮ IN...'!F34</f>
        <v>0</v>
      </c>
      <c r="BB96" s="124">
        <f>'INT - B - SOUPIS PRVKŮ IN...'!F35</f>
        <v>0</v>
      </c>
      <c r="BC96" s="124">
        <f>'INT - B - SOUPIS PRVKŮ IN...'!F36</f>
        <v>0</v>
      </c>
      <c r="BD96" s="126">
        <f>'INT - B - SOUPIS PRVKŮ IN...'!F37</f>
        <v>0</v>
      </c>
      <c r="BE96" s="7"/>
      <c r="BT96" s="127" t="s">
        <v>81</v>
      </c>
      <c r="BV96" s="127" t="s">
        <v>75</v>
      </c>
      <c r="BW96" s="127" t="s">
        <v>86</v>
      </c>
      <c r="BX96" s="127" t="s">
        <v>5</v>
      </c>
      <c r="CL96" s="127" t="s">
        <v>1</v>
      </c>
      <c r="CM96" s="127" t="s">
        <v>83</v>
      </c>
    </row>
    <row r="97" s="7" customFormat="1" ht="24.75" customHeight="1">
      <c r="A97" s="115" t="s">
        <v>77</v>
      </c>
      <c r="B97" s="116"/>
      <c r="C97" s="117"/>
      <c r="D97" s="118" t="s">
        <v>87</v>
      </c>
      <c r="E97" s="118"/>
      <c r="F97" s="118"/>
      <c r="G97" s="118"/>
      <c r="H97" s="118"/>
      <c r="I97" s="119"/>
      <c r="J97" s="118" t="s">
        <v>88</v>
      </c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0">
        <f>'INT - C - SOUPIS PRVKŮ IN...'!J30</f>
        <v>0</v>
      </c>
      <c r="AH97" s="119"/>
      <c r="AI97" s="119"/>
      <c r="AJ97" s="119"/>
      <c r="AK97" s="119"/>
      <c r="AL97" s="119"/>
      <c r="AM97" s="119"/>
      <c r="AN97" s="120">
        <f>SUM(AG97,AT97)</f>
        <v>0</v>
      </c>
      <c r="AO97" s="119"/>
      <c r="AP97" s="119"/>
      <c r="AQ97" s="121" t="s">
        <v>80</v>
      </c>
      <c r="AR97" s="122"/>
      <c r="AS97" s="128">
        <v>0</v>
      </c>
      <c r="AT97" s="129">
        <f>ROUND(SUM(AV97:AW97),2)</f>
        <v>0</v>
      </c>
      <c r="AU97" s="130">
        <f>'INT - C - SOUPIS PRVKŮ IN...'!P118</f>
        <v>0</v>
      </c>
      <c r="AV97" s="129">
        <f>'INT - C - SOUPIS PRVKŮ IN...'!J33</f>
        <v>0</v>
      </c>
      <c r="AW97" s="129">
        <f>'INT - C - SOUPIS PRVKŮ IN...'!J34</f>
        <v>0</v>
      </c>
      <c r="AX97" s="129">
        <f>'INT - C - SOUPIS PRVKŮ IN...'!J35</f>
        <v>0</v>
      </c>
      <c r="AY97" s="129">
        <f>'INT - C - SOUPIS PRVKŮ IN...'!J36</f>
        <v>0</v>
      </c>
      <c r="AZ97" s="129">
        <f>'INT - C - SOUPIS PRVKŮ IN...'!F33</f>
        <v>0</v>
      </c>
      <c r="BA97" s="129">
        <f>'INT - C - SOUPIS PRVKŮ IN...'!F34</f>
        <v>0</v>
      </c>
      <c r="BB97" s="129">
        <f>'INT - C - SOUPIS PRVKŮ IN...'!F35</f>
        <v>0</v>
      </c>
      <c r="BC97" s="129">
        <f>'INT - C - SOUPIS PRVKŮ IN...'!F36</f>
        <v>0</v>
      </c>
      <c r="BD97" s="131">
        <f>'INT - C - SOUPIS PRVKŮ IN...'!F37</f>
        <v>0</v>
      </c>
      <c r="BE97" s="7"/>
      <c r="BT97" s="127" t="s">
        <v>81</v>
      </c>
      <c r="BV97" s="127" t="s">
        <v>75</v>
      </c>
      <c r="BW97" s="127" t="s">
        <v>89</v>
      </c>
      <c r="BX97" s="127" t="s">
        <v>5</v>
      </c>
      <c r="CL97" s="127" t="s">
        <v>1</v>
      </c>
      <c r="CM97" s="127" t="s">
        <v>83</v>
      </c>
    </row>
    <row r="98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40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="2" customFormat="1" ht="6.96" customHeight="1">
      <c r="A99" s="34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40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sheet="1" formatColumns="0" formatRows="0" objects="1" scenarios="1" spinCount="100000" saltValue="ZQloBnOBAmBowsJKAgNlNXLRaJKUsFFMm/v4gY2NM+GDx47DJQapzw27yjc0MPzZWMwv7ewQ69/nyoMe4Wgx4A==" hashValue="V/Ezgk/n/MTnGiCBCM/9ZJp5BlnGhHScYgOuWocF+3octP0ccmdB8aNTH3bwQXV18D+IxfXYwTjHhtuRQ+YHiQ==" algorithmName="SHA-512" password="FBEC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NT - A - SOUPIS PRVKŮ IN...'!C2" display="/"/>
    <hyperlink ref="A96" location="'INT - B - SOUPIS PRVKŮ IN...'!C2" display="/"/>
    <hyperlink ref="A97" location="'INT - C - SOUPIS PRVKŮ I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83</v>
      </c>
    </row>
    <row r="4" s="1" customFormat="1" ht="24.96" customHeight="1">
      <c r="B4" s="16"/>
      <c r="D4" s="134" t="s">
        <v>90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26.25" customHeight="1">
      <c r="B7" s="16"/>
      <c r="E7" s="137" t="str">
        <f>'Rekapitulace stavby'!K6</f>
        <v>Tř. Svobody – Rekonstrukce objektu pro potřeby FZV UPOL - Interiér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40"/>
      <c r="C9" s="34"/>
      <c r="D9" s="34"/>
      <c r="E9" s="138" t="s">
        <v>92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21</v>
      </c>
      <c r="G12" s="34"/>
      <c r="H12" s="34"/>
      <c r="I12" s="136" t="s">
        <v>22</v>
      </c>
      <c r="J12" s="140" t="str">
        <f>'Rekapitulace stavby'!AN8</f>
        <v>16. 3. 2026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 xml:space="preserve"> </v>
      </c>
      <c r="F15" s="34"/>
      <c r="G15" s="34"/>
      <c r="H15" s="34"/>
      <c r="I15" s="136" t="s">
        <v>26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27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26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29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 xml:space="preserve"> </v>
      </c>
      <c r="F21" s="34"/>
      <c r="G21" s="34"/>
      <c r="H21" s="34"/>
      <c r="I21" s="136" t="s">
        <v>26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31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 xml:space="preserve"> </v>
      </c>
      <c r="F24" s="34"/>
      <c r="G24" s="34"/>
      <c r="H24" s="34"/>
      <c r="I24" s="136" t="s">
        <v>26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32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33</v>
      </c>
      <c r="E30" s="34"/>
      <c r="F30" s="34"/>
      <c r="G30" s="34"/>
      <c r="H30" s="34"/>
      <c r="I30" s="34"/>
      <c r="J30" s="147">
        <f>ROUND(J118,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35</v>
      </c>
      <c r="G32" s="34"/>
      <c r="H32" s="34"/>
      <c r="I32" s="148" t="s">
        <v>34</v>
      </c>
      <c r="J32" s="148" t="s">
        <v>36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37</v>
      </c>
      <c r="E33" s="136" t="s">
        <v>38</v>
      </c>
      <c r="F33" s="150">
        <f>ROUND((SUM(BE118:BE176)),  2)</f>
        <v>0</v>
      </c>
      <c r="G33" s="34"/>
      <c r="H33" s="34"/>
      <c r="I33" s="151">
        <v>0.20999999999999999</v>
      </c>
      <c r="J33" s="150">
        <f>ROUND(((SUM(BE118:BE176))*I33),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39</v>
      </c>
      <c r="F34" s="150">
        <f>ROUND((SUM(BF118:BF176)),  2)</f>
        <v>0</v>
      </c>
      <c r="G34" s="34"/>
      <c r="H34" s="34"/>
      <c r="I34" s="151">
        <v>0.12</v>
      </c>
      <c r="J34" s="150">
        <f>ROUND(((SUM(BF118:BF176))*I34),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40</v>
      </c>
      <c r="F35" s="150">
        <f>ROUND((SUM(BG118:BG176)),  2)</f>
        <v>0</v>
      </c>
      <c r="G35" s="34"/>
      <c r="H35" s="34"/>
      <c r="I35" s="151">
        <v>0.20999999999999999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41</v>
      </c>
      <c r="F36" s="150">
        <f>ROUND((SUM(BH118:BH176)),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42</v>
      </c>
      <c r="F37" s="150">
        <f>ROUND((SUM(BI118:BI176)),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6"/>
      <c r="D85" s="36"/>
      <c r="E85" s="170" t="str">
        <f>E7</f>
        <v>Tř. Svobody – Rekonstrukce objektu pro potřeby FZV UPOL - Interiér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6"/>
      <c r="D87" s="36"/>
      <c r="E87" s="72" t="str">
        <f>E9</f>
        <v>INT - A - SOUPIS PRVKŮ INTERIÉRU A PROPOČET - část A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16. 3. 2026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J118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98</v>
      </c>
      <c r="E97" s="178"/>
      <c r="F97" s="178"/>
      <c r="G97" s="178"/>
      <c r="H97" s="178"/>
      <c r="I97" s="178"/>
      <c r="J97" s="179">
        <f>J119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99</v>
      </c>
      <c r="E98" s="178"/>
      <c r="F98" s="178"/>
      <c r="G98" s="178"/>
      <c r="H98" s="178"/>
      <c r="I98" s="178"/>
      <c r="J98" s="179">
        <f>J175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100</v>
      </c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16</v>
      </c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6"/>
      <c r="D108" s="36"/>
      <c r="E108" s="170" t="str">
        <f>E7</f>
        <v>Tř. Svobody – Rekonstrukce objektu pro potřeby FZV UPOL - Interiér</v>
      </c>
      <c r="F108" s="28"/>
      <c r="G108" s="28"/>
      <c r="H108" s="28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91</v>
      </c>
      <c r="D109" s="36"/>
      <c r="E109" s="36"/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30" customHeight="1">
      <c r="A110" s="34"/>
      <c r="B110" s="35"/>
      <c r="C110" s="36"/>
      <c r="D110" s="36"/>
      <c r="E110" s="72" t="str">
        <f>E9</f>
        <v>INT - A - SOUPIS PRVKŮ INTERIÉRU A PROPOČET - část A</v>
      </c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20</v>
      </c>
      <c r="D112" s="36"/>
      <c r="E112" s="36"/>
      <c r="F112" s="23" t="str">
        <f>F12</f>
        <v xml:space="preserve"> </v>
      </c>
      <c r="G112" s="36"/>
      <c r="H112" s="36"/>
      <c r="I112" s="28" t="s">
        <v>22</v>
      </c>
      <c r="J112" s="75" t="str">
        <f>IF(J12="","",J12)</f>
        <v>16. 3. 2026</v>
      </c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24</v>
      </c>
      <c r="D114" s="36"/>
      <c r="E114" s="36"/>
      <c r="F114" s="23" t="str">
        <f>E15</f>
        <v xml:space="preserve"> </v>
      </c>
      <c r="G114" s="36"/>
      <c r="H114" s="36"/>
      <c r="I114" s="28" t="s">
        <v>29</v>
      </c>
      <c r="J114" s="32" t="str">
        <f>E21</f>
        <v xml:space="preserve"> 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6"/>
      <c r="E115" s="36"/>
      <c r="F115" s="23" t="str">
        <f>IF(E18="","",E18)</f>
        <v>Vyplň údaj</v>
      </c>
      <c r="G115" s="36"/>
      <c r="H115" s="36"/>
      <c r="I115" s="28" t="s">
        <v>31</v>
      </c>
      <c r="J115" s="32" t="str">
        <f>E24</f>
        <v xml:space="preserve"> 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0" customFormat="1" ht="29.28" customHeight="1">
      <c r="A117" s="181"/>
      <c r="B117" s="182"/>
      <c r="C117" s="183" t="s">
        <v>101</v>
      </c>
      <c r="D117" s="184" t="s">
        <v>58</v>
      </c>
      <c r="E117" s="184" t="s">
        <v>54</v>
      </c>
      <c r="F117" s="184" t="s">
        <v>55</v>
      </c>
      <c r="G117" s="184" t="s">
        <v>102</v>
      </c>
      <c r="H117" s="184" t="s">
        <v>103</v>
      </c>
      <c r="I117" s="184" t="s">
        <v>104</v>
      </c>
      <c r="J117" s="184" t="s">
        <v>95</v>
      </c>
      <c r="K117" s="185" t="s">
        <v>105</v>
      </c>
      <c r="L117" s="186"/>
      <c r="M117" s="96" t="s">
        <v>1</v>
      </c>
      <c r="N117" s="97" t="s">
        <v>37</v>
      </c>
      <c r="O117" s="97" t="s">
        <v>106</v>
      </c>
      <c r="P117" s="97" t="s">
        <v>107</v>
      </c>
      <c r="Q117" s="97" t="s">
        <v>108</v>
      </c>
      <c r="R117" s="97" t="s">
        <v>109</v>
      </c>
      <c r="S117" s="97" t="s">
        <v>110</v>
      </c>
      <c r="T117" s="98" t="s">
        <v>111</v>
      </c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</row>
    <row r="118" s="2" customFormat="1" ht="22.8" customHeight="1">
      <c r="A118" s="34"/>
      <c r="B118" s="35"/>
      <c r="C118" s="103" t="s">
        <v>112</v>
      </c>
      <c r="D118" s="36"/>
      <c r="E118" s="36"/>
      <c r="F118" s="36"/>
      <c r="G118" s="36"/>
      <c r="H118" s="36"/>
      <c r="I118" s="36"/>
      <c r="J118" s="187">
        <f>BK118</f>
        <v>0</v>
      </c>
      <c r="K118" s="36"/>
      <c r="L118" s="40"/>
      <c r="M118" s="99"/>
      <c r="N118" s="188"/>
      <c r="O118" s="100"/>
      <c r="P118" s="189">
        <f>P119+P175</f>
        <v>0</v>
      </c>
      <c r="Q118" s="100"/>
      <c r="R118" s="189">
        <f>R119+R175</f>
        <v>0</v>
      </c>
      <c r="S118" s="100"/>
      <c r="T118" s="190">
        <f>T119+T175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3" t="s">
        <v>72</v>
      </c>
      <c r="AU118" s="13" t="s">
        <v>97</v>
      </c>
      <c r="BK118" s="191">
        <f>BK119+BK175</f>
        <v>0</v>
      </c>
    </row>
    <row r="119" s="11" customFormat="1" ht="25.92" customHeight="1">
      <c r="A119" s="11"/>
      <c r="B119" s="192"/>
      <c r="C119" s="193"/>
      <c r="D119" s="194" t="s">
        <v>72</v>
      </c>
      <c r="E119" s="195" t="s">
        <v>113</v>
      </c>
      <c r="F119" s="195" t="s">
        <v>114</v>
      </c>
      <c r="G119" s="193"/>
      <c r="H119" s="193"/>
      <c r="I119" s="196"/>
      <c r="J119" s="197">
        <f>BK119</f>
        <v>0</v>
      </c>
      <c r="K119" s="193"/>
      <c r="L119" s="198"/>
      <c r="M119" s="199"/>
      <c r="N119" s="200"/>
      <c r="O119" s="200"/>
      <c r="P119" s="201">
        <f>SUM(P120:P174)</f>
        <v>0</v>
      </c>
      <c r="Q119" s="200"/>
      <c r="R119" s="201">
        <f>SUM(R120:R174)</f>
        <v>0</v>
      </c>
      <c r="S119" s="200"/>
      <c r="T119" s="202">
        <f>SUM(T120:T174)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3" t="s">
        <v>81</v>
      </c>
      <c r="AT119" s="204" t="s">
        <v>72</v>
      </c>
      <c r="AU119" s="204" t="s">
        <v>73</v>
      </c>
      <c r="AY119" s="203" t="s">
        <v>115</v>
      </c>
      <c r="BK119" s="205">
        <f>SUM(BK120:BK174)</f>
        <v>0</v>
      </c>
    </row>
    <row r="120" s="2" customFormat="1" ht="16.5" customHeight="1">
      <c r="A120" s="34"/>
      <c r="B120" s="35"/>
      <c r="C120" s="206" t="s">
        <v>81</v>
      </c>
      <c r="D120" s="206" t="s">
        <v>116</v>
      </c>
      <c r="E120" s="207" t="s">
        <v>117</v>
      </c>
      <c r="F120" s="208" t="s">
        <v>118</v>
      </c>
      <c r="G120" s="209" t="s">
        <v>119</v>
      </c>
      <c r="H120" s="210">
        <v>26</v>
      </c>
      <c r="I120" s="211"/>
      <c r="J120" s="212">
        <f>ROUND(I120*H120,2)</f>
        <v>0</v>
      </c>
      <c r="K120" s="208" t="s">
        <v>1</v>
      </c>
      <c r="L120" s="40"/>
      <c r="M120" s="213" t="s">
        <v>1</v>
      </c>
      <c r="N120" s="214" t="s">
        <v>38</v>
      </c>
      <c r="O120" s="87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217" t="s">
        <v>120</v>
      </c>
      <c r="AT120" s="217" t="s">
        <v>116</v>
      </c>
      <c r="AU120" s="217" t="s">
        <v>81</v>
      </c>
      <c r="AY120" s="13" t="s">
        <v>115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3" t="s">
        <v>81</v>
      </c>
      <c r="BK120" s="218">
        <f>ROUND(I120*H120,2)</f>
        <v>0</v>
      </c>
      <c r="BL120" s="13" t="s">
        <v>120</v>
      </c>
      <c r="BM120" s="217" t="s">
        <v>83</v>
      </c>
    </row>
    <row r="121" s="2" customFormat="1" ht="16.5" customHeight="1">
      <c r="A121" s="34"/>
      <c r="B121" s="35"/>
      <c r="C121" s="206" t="s">
        <v>83</v>
      </c>
      <c r="D121" s="206" t="s">
        <v>116</v>
      </c>
      <c r="E121" s="207" t="s">
        <v>121</v>
      </c>
      <c r="F121" s="208" t="s">
        <v>118</v>
      </c>
      <c r="G121" s="209" t="s">
        <v>119</v>
      </c>
      <c r="H121" s="210">
        <v>2</v>
      </c>
      <c r="I121" s="211"/>
      <c r="J121" s="212">
        <f>ROUND(I121*H121,2)</f>
        <v>0</v>
      </c>
      <c r="K121" s="208" t="s">
        <v>1</v>
      </c>
      <c r="L121" s="40"/>
      <c r="M121" s="213" t="s">
        <v>1</v>
      </c>
      <c r="N121" s="214" t="s">
        <v>38</v>
      </c>
      <c r="O121" s="87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7" t="s">
        <v>120</v>
      </c>
      <c r="AT121" s="217" t="s">
        <v>116</v>
      </c>
      <c r="AU121" s="217" t="s">
        <v>81</v>
      </c>
      <c r="AY121" s="13" t="s">
        <v>115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3" t="s">
        <v>81</v>
      </c>
      <c r="BK121" s="218">
        <f>ROUND(I121*H121,2)</f>
        <v>0</v>
      </c>
      <c r="BL121" s="13" t="s">
        <v>120</v>
      </c>
      <c r="BM121" s="217" t="s">
        <v>120</v>
      </c>
    </row>
    <row r="122" s="2" customFormat="1" ht="16.5" customHeight="1">
      <c r="A122" s="34"/>
      <c r="B122" s="35"/>
      <c r="C122" s="206" t="s">
        <v>122</v>
      </c>
      <c r="D122" s="206" t="s">
        <v>116</v>
      </c>
      <c r="E122" s="207" t="s">
        <v>123</v>
      </c>
      <c r="F122" s="208" t="s">
        <v>118</v>
      </c>
      <c r="G122" s="209" t="s">
        <v>119</v>
      </c>
      <c r="H122" s="210">
        <v>4</v>
      </c>
      <c r="I122" s="211"/>
      <c r="J122" s="212">
        <f>ROUND(I122*H122,2)</f>
        <v>0</v>
      </c>
      <c r="K122" s="208" t="s">
        <v>1</v>
      </c>
      <c r="L122" s="40"/>
      <c r="M122" s="213" t="s">
        <v>1</v>
      </c>
      <c r="N122" s="214" t="s">
        <v>38</v>
      </c>
      <c r="O122" s="87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7" t="s">
        <v>120</v>
      </c>
      <c r="AT122" s="217" t="s">
        <v>116</v>
      </c>
      <c r="AU122" s="217" t="s">
        <v>81</v>
      </c>
      <c r="AY122" s="13" t="s">
        <v>115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3" t="s">
        <v>81</v>
      </c>
      <c r="BK122" s="218">
        <f>ROUND(I122*H122,2)</f>
        <v>0</v>
      </c>
      <c r="BL122" s="13" t="s">
        <v>120</v>
      </c>
      <c r="BM122" s="217" t="s">
        <v>124</v>
      </c>
    </row>
    <row r="123" s="2" customFormat="1" ht="16.5" customHeight="1">
      <c r="A123" s="34"/>
      <c r="B123" s="35"/>
      <c r="C123" s="206" t="s">
        <v>120</v>
      </c>
      <c r="D123" s="206" t="s">
        <v>116</v>
      </c>
      <c r="E123" s="207" t="s">
        <v>125</v>
      </c>
      <c r="F123" s="208" t="s">
        <v>126</v>
      </c>
      <c r="G123" s="209" t="s">
        <v>119</v>
      </c>
      <c r="H123" s="210">
        <v>72</v>
      </c>
      <c r="I123" s="211"/>
      <c r="J123" s="212">
        <f>ROUND(I123*H123,2)</f>
        <v>0</v>
      </c>
      <c r="K123" s="208" t="s">
        <v>1</v>
      </c>
      <c r="L123" s="40"/>
      <c r="M123" s="213" t="s">
        <v>1</v>
      </c>
      <c r="N123" s="214" t="s">
        <v>38</v>
      </c>
      <c r="O123" s="87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7" t="s">
        <v>120</v>
      </c>
      <c r="AT123" s="217" t="s">
        <v>116</v>
      </c>
      <c r="AU123" s="217" t="s">
        <v>81</v>
      </c>
      <c r="AY123" s="13" t="s">
        <v>115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3" t="s">
        <v>81</v>
      </c>
      <c r="BK123" s="218">
        <f>ROUND(I123*H123,2)</f>
        <v>0</v>
      </c>
      <c r="BL123" s="13" t="s">
        <v>120</v>
      </c>
      <c r="BM123" s="217" t="s">
        <v>127</v>
      </c>
    </row>
    <row r="124" s="2" customFormat="1" ht="16.5" customHeight="1">
      <c r="A124" s="34"/>
      <c r="B124" s="35"/>
      <c r="C124" s="206" t="s">
        <v>128</v>
      </c>
      <c r="D124" s="206" t="s">
        <v>116</v>
      </c>
      <c r="E124" s="207" t="s">
        <v>129</v>
      </c>
      <c r="F124" s="208" t="s">
        <v>130</v>
      </c>
      <c r="G124" s="209" t="s">
        <v>119</v>
      </c>
      <c r="H124" s="210">
        <v>1</v>
      </c>
      <c r="I124" s="211"/>
      <c r="J124" s="212">
        <f>ROUND(I124*H124,2)</f>
        <v>0</v>
      </c>
      <c r="K124" s="208" t="s">
        <v>1</v>
      </c>
      <c r="L124" s="40"/>
      <c r="M124" s="213" t="s">
        <v>1</v>
      </c>
      <c r="N124" s="214" t="s">
        <v>38</v>
      </c>
      <c r="O124" s="87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7" t="s">
        <v>120</v>
      </c>
      <c r="AT124" s="217" t="s">
        <v>116</v>
      </c>
      <c r="AU124" s="217" t="s">
        <v>81</v>
      </c>
      <c r="AY124" s="13" t="s">
        <v>115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3" t="s">
        <v>81</v>
      </c>
      <c r="BK124" s="218">
        <f>ROUND(I124*H124,2)</f>
        <v>0</v>
      </c>
      <c r="BL124" s="13" t="s">
        <v>120</v>
      </c>
      <c r="BM124" s="217" t="s">
        <v>131</v>
      </c>
    </row>
    <row r="125" s="2" customFormat="1" ht="16.5" customHeight="1">
      <c r="A125" s="34"/>
      <c r="B125" s="35"/>
      <c r="C125" s="206" t="s">
        <v>124</v>
      </c>
      <c r="D125" s="206" t="s">
        <v>116</v>
      </c>
      <c r="E125" s="207" t="s">
        <v>132</v>
      </c>
      <c r="F125" s="208" t="s">
        <v>130</v>
      </c>
      <c r="G125" s="209" t="s">
        <v>119</v>
      </c>
      <c r="H125" s="210">
        <v>3</v>
      </c>
      <c r="I125" s="211"/>
      <c r="J125" s="212">
        <f>ROUND(I125*H125,2)</f>
        <v>0</v>
      </c>
      <c r="K125" s="208" t="s">
        <v>1</v>
      </c>
      <c r="L125" s="40"/>
      <c r="M125" s="213" t="s">
        <v>1</v>
      </c>
      <c r="N125" s="214" t="s">
        <v>38</v>
      </c>
      <c r="O125" s="87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7" t="s">
        <v>120</v>
      </c>
      <c r="AT125" s="217" t="s">
        <v>116</v>
      </c>
      <c r="AU125" s="217" t="s">
        <v>81</v>
      </c>
      <c r="AY125" s="13" t="s">
        <v>115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3" t="s">
        <v>81</v>
      </c>
      <c r="BK125" s="218">
        <f>ROUND(I125*H125,2)</f>
        <v>0</v>
      </c>
      <c r="BL125" s="13" t="s">
        <v>120</v>
      </c>
      <c r="BM125" s="217" t="s">
        <v>8</v>
      </c>
    </row>
    <row r="126" s="2" customFormat="1" ht="16.5" customHeight="1">
      <c r="A126" s="34"/>
      <c r="B126" s="35"/>
      <c r="C126" s="206" t="s">
        <v>133</v>
      </c>
      <c r="D126" s="206" t="s">
        <v>116</v>
      </c>
      <c r="E126" s="207" t="s">
        <v>134</v>
      </c>
      <c r="F126" s="208" t="s">
        <v>118</v>
      </c>
      <c r="G126" s="209" t="s">
        <v>119</v>
      </c>
      <c r="H126" s="210">
        <v>5</v>
      </c>
      <c r="I126" s="211"/>
      <c r="J126" s="212">
        <f>ROUND(I126*H126,2)</f>
        <v>0</v>
      </c>
      <c r="K126" s="208" t="s">
        <v>1</v>
      </c>
      <c r="L126" s="40"/>
      <c r="M126" s="213" t="s">
        <v>1</v>
      </c>
      <c r="N126" s="214" t="s">
        <v>38</v>
      </c>
      <c r="O126" s="87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7" t="s">
        <v>120</v>
      </c>
      <c r="AT126" s="217" t="s">
        <v>116</v>
      </c>
      <c r="AU126" s="217" t="s">
        <v>81</v>
      </c>
      <c r="AY126" s="13" t="s">
        <v>115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3" t="s">
        <v>81</v>
      </c>
      <c r="BK126" s="218">
        <f>ROUND(I126*H126,2)</f>
        <v>0</v>
      </c>
      <c r="BL126" s="13" t="s">
        <v>120</v>
      </c>
      <c r="BM126" s="217" t="s">
        <v>135</v>
      </c>
    </row>
    <row r="127" s="2" customFormat="1" ht="16.5" customHeight="1">
      <c r="A127" s="34"/>
      <c r="B127" s="35"/>
      <c r="C127" s="206" t="s">
        <v>127</v>
      </c>
      <c r="D127" s="206" t="s">
        <v>116</v>
      </c>
      <c r="E127" s="207" t="s">
        <v>136</v>
      </c>
      <c r="F127" s="208" t="s">
        <v>118</v>
      </c>
      <c r="G127" s="209" t="s">
        <v>119</v>
      </c>
      <c r="H127" s="210">
        <v>8</v>
      </c>
      <c r="I127" s="211"/>
      <c r="J127" s="212">
        <f>ROUND(I127*H127,2)</f>
        <v>0</v>
      </c>
      <c r="K127" s="208" t="s">
        <v>1</v>
      </c>
      <c r="L127" s="40"/>
      <c r="M127" s="213" t="s">
        <v>1</v>
      </c>
      <c r="N127" s="214" t="s">
        <v>38</v>
      </c>
      <c r="O127" s="87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7" t="s">
        <v>120</v>
      </c>
      <c r="AT127" s="217" t="s">
        <v>116</v>
      </c>
      <c r="AU127" s="217" t="s">
        <v>81</v>
      </c>
      <c r="AY127" s="13" t="s">
        <v>115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3" t="s">
        <v>81</v>
      </c>
      <c r="BK127" s="218">
        <f>ROUND(I127*H127,2)</f>
        <v>0</v>
      </c>
      <c r="BL127" s="13" t="s">
        <v>120</v>
      </c>
      <c r="BM127" s="217" t="s">
        <v>137</v>
      </c>
    </row>
    <row r="128" s="2" customFormat="1" ht="16.5" customHeight="1">
      <c r="A128" s="34"/>
      <c r="B128" s="35"/>
      <c r="C128" s="206" t="s">
        <v>138</v>
      </c>
      <c r="D128" s="206" t="s">
        <v>116</v>
      </c>
      <c r="E128" s="207" t="s">
        <v>139</v>
      </c>
      <c r="F128" s="208" t="s">
        <v>130</v>
      </c>
      <c r="G128" s="209" t="s">
        <v>119</v>
      </c>
      <c r="H128" s="210">
        <v>1</v>
      </c>
      <c r="I128" s="211"/>
      <c r="J128" s="212">
        <f>ROUND(I128*H128,2)</f>
        <v>0</v>
      </c>
      <c r="K128" s="208" t="s">
        <v>1</v>
      </c>
      <c r="L128" s="40"/>
      <c r="M128" s="213" t="s">
        <v>1</v>
      </c>
      <c r="N128" s="214" t="s">
        <v>38</v>
      </c>
      <c r="O128" s="87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7" t="s">
        <v>120</v>
      </c>
      <c r="AT128" s="217" t="s">
        <v>116</v>
      </c>
      <c r="AU128" s="217" t="s">
        <v>81</v>
      </c>
      <c r="AY128" s="13" t="s">
        <v>115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3" t="s">
        <v>81</v>
      </c>
      <c r="BK128" s="218">
        <f>ROUND(I128*H128,2)</f>
        <v>0</v>
      </c>
      <c r="BL128" s="13" t="s">
        <v>120</v>
      </c>
      <c r="BM128" s="217" t="s">
        <v>140</v>
      </c>
    </row>
    <row r="129" s="2" customFormat="1" ht="16.5" customHeight="1">
      <c r="A129" s="34"/>
      <c r="B129" s="35"/>
      <c r="C129" s="206" t="s">
        <v>131</v>
      </c>
      <c r="D129" s="206" t="s">
        <v>116</v>
      </c>
      <c r="E129" s="207" t="s">
        <v>141</v>
      </c>
      <c r="F129" s="208" t="s">
        <v>118</v>
      </c>
      <c r="G129" s="209" t="s">
        <v>119</v>
      </c>
      <c r="H129" s="210">
        <v>2</v>
      </c>
      <c r="I129" s="211"/>
      <c r="J129" s="212">
        <f>ROUND(I129*H129,2)</f>
        <v>0</v>
      </c>
      <c r="K129" s="208" t="s">
        <v>1</v>
      </c>
      <c r="L129" s="40"/>
      <c r="M129" s="213" t="s">
        <v>1</v>
      </c>
      <c r="N129" s="214" t="s">
        <v>38</v>
      </c>
      <c r="O129" s="87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7" t="s">
        <v>120</v>
      </c>
      <c r="AT129" s="217" t="s">
        <v>116</v>
      </c>
      <c r="AU129" s="217" t="s">
        <v>81</v>
      </c>
      <c r="AY129" s="13" t="s">
        <v>115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3" t="s">
        <v>81</v>
      </c>
      <c r="BK129" s="218">
        <f>ROUND(I129*H129,2)</f>
        <v>0</v>
      </c>
      <c r="BL129" s="13" t="s">
        <v>120</v>
      </c>
      <c r="BM129" s="217" t="s">
        <v>142</v>
      </c>
    </row>
    <row r="130" s="2" customFormat="1" ht="16.5" customHeight="1">
      <c r="A130" s="34"/>
      <c r="B130" s="35"/>
      <c r="C130" s="206" t="s">
        <v>143</v>
      </c>
      <c r="D130" s="206" t="s">
        <v>116</v>
      </c>
      <c r="E130" s="207" t="s">
        <v>144</v>
      </c>
      <c r="F130" s="208" t="s">
        <v>145</v>
      </c>
      <c r="G130" s="209" t="s">
        <v>119</v>
      </c>
      <c r="H130" s="210">
        <v>4</v>
      </c>
      <c r="I130" s="211"/>
      <c r="J130" s="212">
        <f>ROUND(I130*H130,2)</f>
        <v>0</v>
      </c>
      <c r="K130" s="208" t="s">
        <v>1</v>
      </c>
      <c r="L130" s="40"/>
      <c r="M130" s="213" t="s">
        <v>1</v>
      </c>
      <c r="N130" s="214" t="s">
        <v>38</v>
      </c>
      <c r="O130" s="87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7" t="s">
        <v>120</v>
      </c>
      <c r="AT130" s="217" t="s">
        <v>116</v>
      </c>
      <c r="AU130" s="217" t="s">
        <v>81</v>
      </c>
      <c r="AY130" s="13" t="s">
        <v>115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3" t="s">
        <v>81</v>
      </c>
      <c r="BK130" s="218">
        <f>ROUND(I130*H130,2)</f>
        <v>0</v>
      </c>
      <c r="BL130" s="13" t="s">
        <v>120</v>
      </c>
      <c r="BM130" s="217" t="s">
        <v>146</v>
      </c>
    </row>
    <row r="131" s="2" customFormat="1" ht="16.5" customHeight="1">
      <c r="A131" s="34"/>
      <c r="B131" s="35"/>
      <c r="C131" s="206" t="s">
        <v>8</v>
      </c>
      <c r="D131" s="206" t="s">
        <v>116</v>
      </c>
      <c r="E131" s="207" t="s">
        <v>147</v>
      </c>
      <c r="F131" s="208" t="s">
        <v>145</v>
      </c>
      <c r="G131" s="209" t="s">
        <v>119</v>
      </c>
      <c r="H131" s="210">
        <v>1</v>
      </c>
      <c r="I131" s="211"/>
      <c r="J131" s="212">
        <f>ROUND(I131*H131,2)</f>
        <v>0</v>
      </c>
      <c r="K131" s="208" t="s">
        <v>1</v>
      </c>
      <c r="L131" s="40"/>
      <c r="M131" s="213" t="s">
        <v>1</v>
      </c>
      <c r="N131" s="214" t="s">
        <v>38</v>
      </c>
      <c r="O131" s="87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7" t="s">
        <v>120</v>
      </c>
      <c r="AT131" s="217" t="s">
        <v>116</v>
      </c>
      <c r="AU131" s="217" t="s">
        <v>81</v>
      </c>
      <c r="AY131" s="13" t="s">
        <v>115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3" t="s">
        <v>81</v>
      </c>
      <c r="BK131" s="218">
        <f>ROUND(I131*H131,2)</f>
        <v>0</v>
      </c>
      <c r="BL131" s="13" t="s">
        <v>120</v>
      </c>
      <c r="BM131" s="217" t="s">
        <v>148</v>
      </c>
    </row>
    <row r="132" s="2" customFormat="1" ht="16.5" customHeight="1">
      <c r="A132" s="34"/>
      <c r="B132" s="35"/>
      <c r="C132" s="206" t="s">
        <v>149</v>
      </c>
      <c r="D132" s="206" t="s">
        <v>116</v>
      </c>
      <c r="E132" s="207" t="s">
        <v>150</v>
      </c>
      <c r="F132" s="208" t="s">
        <v>145</v>
      </c>
      <c r="G132" s="209" t="s">
        <v>119</v>
      </c>
      <c r="H132" s="210">
        <v>1</v>
      </c>
      <c r="I132" s="211"/>
      <c r="J132" s="212">
        <f>ROUND(I132*H132,2)</f>
        <v>0</v>
      </c>
      <c r="K132" s="208" t="s">
        <v>1</v>
      </c>
      <c r="L132" s="40"/>
      <c r="M132" s="213" t="s">
        <v>1</v>
      </c>
      <c r="N132" s="214" t="s">
        <v>38</v>
      </c>
      <c r="O132" s="87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7" t="s">
        <v>120</v>
      </c>
      <c r="AT132" s="217" t="s">
        <v>116</v>
      </c>
      <c r="AU132" s="217" t="s">
        <v>81</v>
      </c>
      <c r="AY132" s="13" t="s">
        <v>115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3" t="s">
        <v>81</v>
      </c>
      <c r="BK132" s="218">
        <f>ROUND(I132*H132,2)</f>
        <v>0</v>
      </c>
      <c r="BL132" s="13" t="s">
        <v>120</v>
      </c>
      <c r="BM132" s="217" t="s">
        <v>151</v>
      </c>
    </row>
    <row r="133" s="2" customFormat="1" ht="16.5" customHeight="1">
      <c r="A133" s="34"/>
      <c r="B133" s="35"/>
      <c r="C133" s="206" t="s">
        <v>135</v>
      </c>
      <c r="D133" s="206" t="s">
        <v>116</v>
      </c>
      <c r="E133" s="207" t="s">
        <v>152</v>
      </c>
      <c r="F133" s="208" t="s">
        <v>145</v>
      </c>
      <c r="G133" s="209" t="s">
        <v>119</v>
      </c>
      <c r="H133" s="210">
        <v>1</v>
      </c>
      <c r="I133" s="211"/>
      <c r="J133" s="212">
        <f>ROUND(I133*H133,2)</f>
        <v>0</v>
      </c>
      <c r="K133" s="208" t="s">
        <v>1</v>
      </c>
      <c r="L133" s="40"/>
      <c r="M133" s="213" t="s">
        <v>1</v>
      </c>
      <c r="N133" s="214" t="s">
        <v>38</v>
      </c>
      <c r="O133" s="87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7" t="s">
        <v>120</v>
      </c>
      <c r="AT133" s="217" t="s">
        <v>116</v>
      </c>
      <c r="AU133" s="217" t="s">
        <v>81</v>
      </c>
      <c r="AY133" s="13" t="s">
        <v>115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3" t="s">
        <v>81</v>
      </c>
      <c r="BK133" s="218">
        <f>ROUND(I133*H133,2)</f>
        <v>0</v>
      </c>
      <c r="BL133" s="13" t="s">
        <v>120</v>
      </c>
      <c r="BM133" s="217" t="s">
        <v>153</v>
      </c>
    </row>
    <row r="134" s="2" customFormat="1" ht="16.5" customHeight="1">
      <c r="A134" s="34"/>
      <c r="B134" s="35"/>
      <c r="C134" s="206" t="s">
        <v>154</v>
      </c>
      <c r="D134" s="206" t="s">
        <v>116</v>
      </c>
      <c r="E134" s="207" t="s">
        <v>155</v>
      </c>
      <c r="F134" s="208" t="s">
        <v>145</v>
      </c>
      <c r="G134" s="209" t="s">
        <v>119</v>
      </c>
      <c r="H134" s="210">
        <v>2</v>
      </c>
      <c r="I134" s="211"/>
      <c r="J134" s="212">
        <f>ROUND(I134*H134,2)</f>
        <v>0</v>
      </c>
      <c r="K134" s="208" t="s">
        <v>1</v>
      </c>
      <c r="L134" s="40"/>
      <c r="M134" s="213" t="s">
        <v>1</v>
      </c>
      <c r="N134" s="214" t="s">
        <v>38</v>
      </c>
      <c r="O134" s="87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7" t="s">
        <v>120</v>
      </c>
      <c r="AT134" s="217" t="s">
        <v>116</v>
      </c>
      <c r="AU134" s="217" t="s">
        <v>81</v>
      </c>
      <c r="AY134" s="13" t="s">
        <v>115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3" t="s">
        <v>81</v>
      </c>
      <c r="BK134" s="218">
        <f>ROUND(I134*H134,2)</f>
        <v>0</v>
      </c>
      <c r="BL134" s="13" t="s">
        <v>120</v>
      </c>
      <c r="BM134" s="217" t="s">
        <v>156</v>
      </c>
    </row>
    <row r="135" s="2" customFormat="1" ht="16.5" customHeight="1">
      <c r="A135" s="34"/>
      <c r="B135" s="35"/>
      <c r="C135" s="206" t="s">
        <v>137</v>
      </c>
      <c r="D135" s="206" t="s">
        <v>116</v>
      </c>
      <c r="E135" s="207" t="s">
        <v>157</v>
      </c>
      <c r="F135" s="208" t="s">
        <v>145</v>
      </c>
      <c r="G135" s="209" t="s">
        <v>119</v>
      </c>
      <c r="H135" s="210">
        <v>11</v>
      </c>
      <c r="I135" s="211"/>
      <c r="J135" s="212">
        <f>ROUND(I135*H135,2)</f>
        <v>0</v>
      </c>
      <c r="K135" s="208" t="s">
        <v>1</v>
      </c>
      <c r="L135" s="40"/>
      <c r="M135" s="213" t="s">
        <v>1</v>
      </c>
      <c r="N135" s="214" t="s">
        <v>38</v>
      </c>
      <c r="O135" s="87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7" t="s">
        <v>120</v>
      </c>
      <c r="AT135" s="217" t="s">
        <v>116</v>
      </c>
      <c r="AU135" s="217" t="s">
        <v>81</v>
      </c>
      <c r="AY135" s="13" t="s">
        <v>115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3" t="s">
        <v>81</v>
      </c>
      <c r="BK135" s="218">
        <f>ROUND(I135*H135,2)</f>
        <v>0</v>
      </c>
      <c r="BL135" s="13" t="s">
        <v>120</v>
      </c>
      <c r="BM135" s="217" t="s">
        <v>158</v>
      </c>
    </row>
    <row r="136" s="2" customFormat="1" ht="16.5" customHeight="1">
      <c r="A136" s="34"/>
      <c r="B136" s="35"/>
      <c r="C136" s="206" t="s">
        <v>159</v>
      </c>
      <c r="D136" s="206" t="s">
        <v>116</v>
      </c>
      <c r="E136" s="207" t="s">
        <v>160</v>
      </c>
      <c r="F136" s="208" t="s">
        <v>145</v>
      </c>
      <c r="G136" s="209" t="s">
        <v>119</v>
      </c>
      <c r="H136" s="210">
        <v>2</v>
      </c>
      <c r="I136" s="211"/>
      <c r="J136" s="212">
        <f>ROUND(I136*H136,2)</f>
        <v>0</v>
      </c>
      <c r="K136" s="208" t="s">
        <v>1</v>
      </c>
      <c r="L136" s="40"/>
      <c r="M136" s="213" t="s">
        <v>1</v>
      </c>
      <c r="N136" s="214" t="s">
        <v>38</v>
      </c>
      <c r="O136" s="87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7" t="s">
        <v>120</v>
      </c>
      <c r="AT136" s="217" t="s">
        <v>116</v>
      </c>
      <c r="AU136" s="217" t="s">
        <v>81</v>
      </c>
      <c r="AY136" s="13" t="s">
        <v>115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3" t="s">
        <v>81</v>
      </c>
      <c r="BK136" s="218">
        <f>ROUND(I136*H136,2)</f>
        <v>0</v>
      </c>
      <c r="BL136" s="13" t="s">
        <v>120</v>
      </c>
      <c r="BM136" s="217" t="s">
        <v>161</v>
      </c>
    </row>
    <row r="137" s="2" customFormat="1" ht="16.5" customHeight="1">
      <c r="A137" s="34"/>
      <c r="B137" s="35"/>
      <c r="C137" s="206" t="s">
        <v>140</v>
      </c>
      <c r="D137" s="206" t="s">
        <v>116</v>
      </c>
      <c r="E137" s="207" t="s">
        <v>162</v>
      </c>
      <c r="F137" s="208" t="s">
        <v>145</v>
      </c>
      <c r="G137" s="209" t="s">
        <v>119</v>
      </c>
      <c r="H137" s="210">
        <v>2</v>
      </c>
      <c r="I137" s="211"/>
      <c r="J137" s="212">
        <f>ROUND(I137*H137,2)</f>
        <v>0</v>
      </c>
      <c r="K137" s="208" t="s">
        <v>1</v>
      </c>
      <c r="L137" s="40"/>
      <c r="M137" s="213" t="s">
        <v>1</v>
      </c>
      <c r="N137" s="214" t="s">
        <v>38</v>
      </c>
      <c r="O137" s="87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7" t="s">
        <v>120</v>
      </c>
      <c r="AT137" s="217" t="s">
        <v>116</v>
      </c>
      <c r="AU137" s="217" t="s">
        <v>81</v>
      </c>
      <c r="AY137" s="13" t="s">
        <v>115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3" t="s">
        <v>81</v>
      </c>
      <c r="BK137" s="218">
        <f>ROUND(I137*H137,2)</f>
        <v>0</v>
      </c>
      <c r="BL137" s="13" t="s">
        <v>120</v>
      </c>
      <c r="BM137" s="217" t="s">
        <v>163</v>
      </c>
    </row>
    <row r="138" s="2" customFormat="1" ht="16.5" customHeight="1">
      <c r="A138" s="34"/>
      <c r="B138" s="35"/>
      <c r="C138" s="206" t="s">
        <v>164</v>
      </c>
      <c r="D138" s="206" t="s">
        <v>116</v>
      </c>
      <c r="E138" s="207" t="s">
        <v>165</v>
      </c>
      <c r="F138" s="208" t="s">
        <v>166</v>
      </c>
      <c r="G138" s="209" t="s">
        <v>119</v>
      </c>
      <c r="H138" s="210">
        <v>29</v>
      </c>
      <c r="I138" s="211"/>
      <c r="J138" s="212">
        <f>ROUND(I138*H138,2)</f>
        <v>0</v>
      </c>
      <c r="K138" s="208" t="s">
        <v>1</v>
      </c>
      <c r="L138" s="40"/>
      <c r="M138" s="213" t="s">
        <v>1</v>
      </c>
      <c r="N138" s="214" t="s">
        <v>38</v>
      </c>
      <c r="O138" s="87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7" t="s">
        <v>120</v>
      </c>
      <c r="AT138" s="217" t="s">
        <v>116</v>
      </c>
      <c r="AU138" s="217" t="s">
        <v>81</v>
      </c>
      <c r="AY138" s="13" t="s">
        <v>115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3" t="s">
        <v>81</v>
      </c>
      <c r="BK138" s="218">
        <f>ROUND(I138*H138,2)</f>
        <v>0</v>
      </c>
      <c r="BL138" s="13" t="s">
        <v>120</v>
      </c>
      <c r="BM138" s="217" t="s">
        <v>167</v>
      </c>
    </row>
    <row r="139" s="2" customFormat="1" ht="16.5" customHeight="1">
      <c r="A139" s="34"/>
      <c r="B139" s="35"/>
      <c r="C139" s="206" t="s">
        <v>142</v>
      </c>
      <c r="D139" s="206" t="s">
        <v>116</v>
      </c>
      <c r="E139" s="207" t="s">
        <v>168</v>
      </c>
      <c r="F139" s="208" t="s">
        <v>166</v>
      </c>
      <c r="G139" s="209" t="s">
        <v>119</v>
      </c>
      <c r="H139" s="210">
        <v>10</v>
      </c>
      <c r="I139" s="211"/>
      <c r="J139" s="212">
        <f>ROUND(I139*H139,2)</f>
        <v>0</v>
      </c>
      <c r="K139" s="208" t="s">
        <v>1</v>
      </c>
      <c r="L139" s="40"/>
      <c r="M139" s="213" t="s">
        <v>1</v>
      </c>
      <c r="N139" s="214" t="s">
        <v>38</v>
      </c>
      <c r="O139" s="87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7" t="s">
        <v>120</v>
      </c>
      <c r="AT139" s="217" t="s">
        <v>116</v>
      </c>
      <c r="AU139" s="217" t="s">
        <v>81</v>
      </c>
      <c r="AY139" s="13" t="s">
        <v>115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3" t="s">
        <v>81</v>
      </c>
      <c r="BK139" s="218">
        <f>ROUND(I139*H139,2)</f>
        <v>0</v>
      </c>
      <c r="BL139" s="13" t="s">
        <v>120</v>
      </c>
      <c r="BM139" s="217" t="s">
        <v>169</v>
      </c>
    </row>
    <row r="140" s="2" customFormat="1" ht="16.5" customHeight="1">
      <c r="A140" s="34"/>
      <c r="B140" s="35"/>
      <c r="C140" s="206" t="s">
        <v>7</v>
      </c>
      <c r="D140" s="206" t="s">
        <v>116</v>
      </c>
      <c r="E140" s="207" t="s">
        <v>170</v>
      </c>
      <c r="F140" s="208" t="s">
        <v>166</v>
      </c>
      <c r="G140" s="209" t="s">
        <v>119</v>
      </c>
      <c r="H140" s="210">
        <v>4</v>
      </c>
      <c r="I140" s="211"/>
      <c r="J140" s="212">
        <f>ROUND(I140*H140,2)</f>
        <v>0</v>
      </c>
      <c r="K140" s="208" t="s">
        <v>1</v>
      </c>
      <c r="L140" s="40"/>
      <c r="M140" s="213" t="s">
        <v>1</v>
      </c>
      <c r="N140" s="214" t="s">
        <v>38</v>
      </c>
      <c r="O140" s="87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7" t="s">
        <v>120</v>
      </c>
      <c r="AT140" s="217" t="s">
        <v>116</v>
      </c>
      <c r="AU140" s="217" t="s">
        <v>81</v>
      </c>
      <c r="AY140" s="13" t="s">
        <v>115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3" t="s">
        <v>81</v>
      </c>
      <c r="BK140" s="218">
        <f>ROUND(I140*H140,2)</f>
        <v>0</v>
      </c>
      <c r="BL140" s="13" t="s">
        <v>120</v>
      </c>
      <c r="BM140" s="217" t="s">
        <v>171</v>
      </c>
    </row>
    <row r="141" s="2" customFormat="1" ht="16.5" customHeight="1">
      <c r="A141" s="34"/>
      <c r="B141" s="35"/>
      <c r="C141" s="206" t="s">
        <v>146</v>
      </c>
      <c r="D141" s="206" t="s">
        <v>116</v>
      </c>
      <c r="E141" s="207" t="s">
        <v>172</v>
      </c>
      <c r="F141" s="208" t="s">
        <v>166</v>
      </c>
      <c r="G141" s="209" t="s">
        <v>119</v>
      </c>
      <c r="H141" s="210">
        <v>6</v>
      </c>
      <c r="I141" s="211"/>
      <c r="J141" s="212">
        <f>ROUND(I141*H141,2)</f>
        <v>0</v>
      </c>
      <c r="K141" s="208" t="s">
        <v>1</v>
      </c>
      <c r="L141" s="40"/>
      <c r="M141" s="213" t="s">
        <v>1</v>
      </c>
      <c r="N141" s="214" t="s">
        <v>38</v>
      </c>
      <c r="O141" s="87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7" t="s">
        <v>120</v>
      </c>
      <c r="AT141" s="217" t="s">
        <v>116</v>
      </c>
      <c r="AU141" s="217" t="s">
        <v>81</v>
      </c>
      <c r="AY141" s="13" t="s">
        <v>115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3" t="s">
        <v>81</v>
      </c>
      <c r="BK141" s="218">
        <f>ROUND(I141*H141,2)</f>
        <v>0</v>
      </c>
      <c r="BL141" s="13" t="s">
        <v>120</v>
      </c>
      <c r="BM141" s="217" t="s">
        <v>173</v>
      </c>
    </row>
    <row r="142" s="2" customFormat="1" ht="16.5" customHeight="1">
      <c r="A142" s="34"/>
      <c r="B142" s="35"/>
      <c r="C142" s="206" t="s">
        <v>174</v>
      </c>
      <c r="D142" s="206" t="s">
        <v>116</v>
      </c>
      <c r="E142" s="207" t="s">
        <v>175</v>
      </c>
      <c r="F142" s="208" t="s">
        <v>166</v>
      </c>
      <c r="G142" s="209" t="s">
        <v>119</v>
      </c>
      <c r="H142" s="210">
        <v>3</v>
      </c>
      <c r="I142" s="211"/>
      <c r="J142" s="212">
        <f>ROUND(I142*H142,2)</f>
        <v>0</v>
      </c>
      <c r="K142" s="208" t="s">
        <v>1</v>
      </c>
      <c r="L142" s="40"/>
      <c r="M142" s="213" t="s">
        <v>1</v>
      </c>
      <c r="N142" s="214" t="s">
        <v>38</v>
      </c>
      <c r="O142" s="87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7" t="s">
        <v>120</v>
      </c>
      <c r="AT142" s="217" t="s">
        <v>116</v>
      </c>
      <c r="AU142" s="217" t="s">
        <v>81</v>
      </c>
      <c r="AY142" s="13" t="s">
        <v>115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3" t="s">
        <v>81</v>
      </c>
      <c r="BK142" s="218">
        <f>ROUND(I142*H142,2)</f>
        <v>0</v>
      </c>
      <c r="BL142" s="13" t="s">
        <v>120</v>
      </c>
      <c r="BM142" s="217" t="s">
        <v>176</v>
      </c>
    </row>
    <row r="143" s="2" customFormat="1" ht="16.5" customHeight="1">
      <c r="A143" s="34"/>
      <c r="B143" s="35"/>
      <c r="C143" s="206" t="s">
        <v>148</v>
      </c>
      <c r="D143" s="206" t="s">
        <v>116</v>
      </c>
      <c r="E143" s="207" t="s">
        <v>177</v>
      </c>
      <c r="F143" s="208" t="s">
        <v>166</v>
      </c>
      <c r="G143" s="209" t="s">
        <v>119</v>
      </c>
      <c r="H143" s="210">
        <v>1</v>
      </c>
      <c r="I143" s="211"/>
      <c r="J143" s="212">
        <f>ROUND(I143*H143,2)</f>
        <v>0</v>
      </c>
      <c r="K143" s="208" t="s">
        <v>1</v>
      </c>
      <c r="L143" s="40"/>
      <c r="M143" s="213" t="s">
        <v>1</v>
      </c>
      <c r="N143" s="214" t="s">
        <v>38</v>
      </c>
      <c r="O143" s="87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7" t="s">
        <v>120</v>
      </c>
      <c r="AT143" s="217" t="s">
        <v>116</v>
      </c>
      <c r="AU143" s="217" t="s">
        <v>81</v>
      </c>
      <c r="AY143" s="13" t="s">
        <v>115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3" t="s">
        <v>81</v>
      </c>
      <c r="BK143" s="218">
        <f>ROUND(I143*H143,2)</f>
        <v>0</v>
      </c>
      <c r="BL143" s="13" t="s">
        <v>120</v>
      </c>
      <c r="BM143" s="217" t="s">
        <v>178</v>
      </c>
    </row>
    <row r="144" s="2" customFormat="1" ht="16.5" customHeight="1">
      <c r="A144" s="34"/>
      <c r="B144" s="35"/>
      <c r="C144" s="206" t="s">
        <v>179</v>
      </c>
      <c r="D144" s="206" t="s">
        <v>116</v>
      </c>
      <c r="E144" s="207" t="s">
        <v>180</v>
      </c>
      <c r="F144" s="208" t="s">
        <v>166</v>
      </c>
      <c r="G144" s="209" t="s">
        <v>119</v>
      </c>
      <c r="H144" s="210">
        <v>1</v>
      </c>
      <c r="I144" s="211"/>
      <c r="J144" s="212">
        <f>ROUND(I144*H144,2)</f>
        <v>0</v>
      </c>
      <c r="K144" s="208" t="s">
        <v>1</v>
      </c>
      <c r="L144" s="40"/>
      <c r="M144" s="213" t="s">
        <v>1</v>
      </c>
      <c r="N144" s="214" t="s">
        <v>38</v>
      </c>
      <c r="O144" s="87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7" t="s">
        <v>120</v>
      </c>
      <c r="AT144" s="217" t="s">
        <v>116</v>
      </c>
      <c r="AU144" s="217" t="s">
        <v>81</v>
      </c>
      <c r="AY144" s="13" t="s">
        <v>115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3" t="s">
        <v>81</v>
      </c>
      <c r="BK144" s="218">
        <f>ROUND(I144*H144,2)</f>
        <v>0</v>
      </c>
      <c r="BL144" s="13" t="s">
        <v>120</v>
      </c>
      <c r="BM144" s="217" t="s">
        <v>181</v>
      </c>
    </row>
    <row r="145" s="2" customFormat="1" ht="16.5" customHeight="1">
      <c r="A145" s="34"/>
      <c r="B145" s="35"/>
      <c r="C145" s="206" t="s">
        <v>151</v>
      </c>
      <c r="D145" s="206" t="s">
        <v>116</v>
      </c>
      <c r="E145" s="207" t="s">
        <v>182</v>
      </c>
      <c r="F145" s="208" t="s">
        <v>166</v>
      </c>
      <c r="G145" s="209" t="s">
        <v>119</v>
      </c>
      <c r="H145" s="210">
        <v>1</v>
      </c>
      <c r="I145" s="211"/>
      <c r="J145" s="212">
        <f>ROUND(I145*H145,2)</f>
        <v>0</v>
      </c>
      <c r="K145" s="208" t="s">
        <v>1</v>
      </c>
      <c r="L145" s="40"/>
      <c r="M145" s="213" t="s">
        <v>1</v>
      </c>
      <c r="N145" s="214" t="s">
        <v>38</v>
      </c>
      <c r="O145" s="87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7" t="s">
        <v>120</v>
      </c>
      <c r="AT145" s="217" t="s">
        <v>116</v>
      </c>
      <c r="AU145" s="217" t="s">
        <v>81</v>
      </c>
      <c r="AY145" s="13" t="s">
        <v>115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3" t="s">
        <v>81</v>
      </c>
      <c r="BK145" s="218">
        <f>ROUND(I145*H145,2)</f>
        <v>0</v>
      </c>
      <c r="BL145" s="13" t="s">
        <v>120</v>
      </c>
      <c r="BM145" s="217" t="s">
        <v>183</v>
      </c>
    </row>
    <row r="146" s="2" customFormat="1" ht="16.5" customHeight="1">
      <c r="A146" s="34"/>
      <c r="B146" s="35"/>
      <c r="C146" s="206" t="s">
        <v>184</v>
      </c>
      <c r="D146" s="206" t="s">
        <v>116</v>
      </c>
      <c r="E146" s="207" t="s">
        <v>185</v>
      </c>
      <c r="F146" s="208" t="s">
        <v>166</v>
      </c>
      <c r="G146" s="209" t="s">
        <v>119</v>
      </c>
      <c r="H146" s="210">
        <v>1</v>
      </c>
      <c r="I146" s="211"/>
      <c r="J146" s="212">
        <f>ROUND(I146*H146,2)</f>
        <v>0</v>
      </c>
      <c r="K146" s="208" t="s">
        <v>1</v>
      </c>
      <c r="L146" s="40"/>
      <c r="M146" s="213" t="s">
        <v>1</v>
      </c>
      <c r="N146" s="214" t="s">
        <v>38</v>
      </c>
      <c r="O146" s="87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7" t="s">
        <v>120</v>
      </c>
      <c r="AT146" s="217" t="s">
        <v>116</v>
      </c>
      <c r="AU146" s="217" t="s">
        <v>81</v>
      </c>
      <c r="AY146" s="13" t="s">
        <v>115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3" t="s">
        <v>81</v>
      </c>
      <c r="BK146" s="218">
        <f>ROUND(I146*H146,2)</f>
        <v>0</v>
      </c>
      <c r="BL146" s="13" t="s">
        <v>120</v>
      </c>
      <c r="BM146" s="217" t="s">
        <v>186</v>
      </c>
    </row>
    <row r="147" s="2" customFormat="1" ht="16.5" customHeight="1">
      <c r="A147" s="34"/>
      <c r="B147" s="35"/>
      <c r="C147" s="206" t="s">
        <v>153</v>
      </c>
      <c r="D147" s="206" t="s">
        <v>116</v>
      </c>
      <c r="E147" s="207" t="s">
        <v>187</v>
      </c>
      <c r="F147" s="208" t="s">
        <v>166</v>
      </c>
      <c r="G147" s="209" t="s">
        <v>119</v>
      </c>
      <c r="H147" s="210">
        <v>1</v>
      </c>
      <c r="I147" s="211"/>
      <c r="J147" s="212">
        <f>ROUND(I147*H147,2)</f>
        <v>0</v>
      </c>
      <c r="K147" s="208" t="s">
        <v>1</v>
      </c>
      <c r="L147" s="40"/>
      <c r="M147" s="213" t="s">
        <v>1</v>
      </c>
      <c r="N147" s="214" t="s">
        <v>38</v>
      </c>
      <c r="O147" s="87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7" t="s">
        <v>120</v>
      </c>
      <c r="AT147" s="217" t="s">
        <v>116</v>
      </c>
      <c r="AU147" s="217" t="s">
        <v>81</v>
      </c>
      <c r="AY147" s="13" t="s">
        <v>115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3" t="s">
        <v>81</v>
      </c>
      <c r="BK147" s="218">
        <f>ROUND(I147*H147,2)</f>
        <v>0</v>
      </c>
      <c r="BL147" s="13" t="s">
        <v>120</v>
      </c>
      <c r="BM147" s="217" t="s">
        <v>188</v>
      </c>
    </row>
    <row r="148" s="2" customFormat="1" ht="16.5" customHeight="1">
      <c r="A148" s="34"/>
      <c r="B148" s="35"/>
      <c r="C148" s="206" t="s">
        <v>189</v>
      </c>
      <c r="D148" s="206" t="s">
        <v>116</v>
      </c>
      <c r="E148" s="207" t="s">
        <v>190</v>
      </c>
      <c r="F148" s="208" t="s">
        <v>191</v>
      </c>
      <c r="G148" s="209" t="s">
        <v>119</v>
      </c>
      <c r="H148" s="210">
        <v>15</v>
      </c>
      <c r="I148" s="211"/>
      <c r="J148" s="212">
        <f>ROUND(I148*H148,2)</f>
        <v>0</v>
      </c>
      <c r="K148" s="208" t="s">
        <v>1</v>
      </c>
      <c r="L148" s="40"/>
      <c r="M148" s="213" t="s">
        <v>1</v>
      </c>
      <c r="N148" s="214" t="s">
        <v>38</v>
      </c>
      <c r="O148" s="87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7" t="s">
        <v>120</v>
      </c>
      <c r="AT148" s="217" t="s">
        <v>116</v>
      </c>
      <c r="AU148" s="217" t="s">
        <v>81</v>
      </c>
      <c r="AY148" s="13" t="s">
        <v>115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3" t="s">
        <v>81</v>
      </c>
      <c r="BK148" s="218">
        <f>ROUND(I148*H148,2)</f>
        <v>0</v>
      </c>
      <c r="BL148" s="13" t="s">
        <v>120</v>
      </c>
      <c r="BM148" s="217" t="s">
        <v>192</v>
      </c>
    </row>
    <row r="149" s="2" customFormat="1" ht="16.5" customHeight="1">
      <c r="A149" s="34"/>
      <c r="B149" s="35"/>
      <c r="C149" s="206" t="s">
        <v>156</v>
      </c>
      <c r="D149" s="206" t="s">
        <v>116</v>
      </c>
      <c r="E149" s="207" t="s">
        <v>193</v>
      </c>
      <c r="F149" s="208" t="s">
        <v>191</v>
      </c>
      <c r="G149" s="209" t="s">
        <v>119</v>
      </c>
      <c r="H149" s="210">
        <v>2</v>
      </c>
      <c r="I149" s="211"/>
      <c r="J149" s="212">
        <f>ROUND(I149*H149,2)</f>
        <v>0</v>
      </c>
      <c r="K149" s="208" t="s">
        <v>1</v>
      </c>
      <c r="L149" s="40"/>
      <c r="M149" s="213" t="s">
        <v>1</v>
      </c>
      <c r="N149" s="214" t="s">
        <v>38</v>
      </c>
      <c r="O149" s="87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7" t="s">
        <v>120</v>
      </c>
      <c r="AT149" s="217" t="s">
        <v>116</v>
      </c>
      <c r="AU149" s="217" t="s">
        <v>81</v>
      </c>
      <c r="AY149" s="13" t="s">
        <v>115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3" t="s">
        <v>81</v>
      </c>
      <c r="BK149" s="218">
        <f>ROUND(I149*H149,2)</f>
        <v>0</v>
      </c>
      <c r="BL149" s="13" t="s">
        <v>120</v>
      </c>
      <c r="BM149" s="217" t="s">
        <v>194</v>
      </c>
    </row>
    <row r="150" s="2" customFormat="1" ht="16.5" customHeight="1">
      <c r="A150" s="34"/>
      <c r="B150" s="35"/>
      <c r="C150" s="206" t="s">
        <v>195</v>
      </c>
      <c r="D150" s="206" t="s">
        <v>116</v>
      </c>
      <c r="E150" s="207" t="s">
        <v>196</v>
      </c>
      <c r="F150" s="208" t="s">
        <v>191</v>
      </c>
      <c r="G150" s="209" t="s">
        <v>119</v>
      </c>
      <c r="H150" s="210">
        <v>1</v>
      </c>
      <c r="I150" s="211"/>
      <c r="J150" s="212">
        <f>ROUND(I150*H150,2)</f>
        <v>0</v>
      </c>
      <c r="K150" s="208" t="s">
        <v>1</v>
      </c>
      <c r="L150" s="40"/>
      <c r="M150" s="213" t="s">
        <v>1</v>
      </c>
      <c r="N150" s="214" t="s">
        <v>38</v>
      </c>
      <c r="O150" s="87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7" t="s">
        <v>120</v>
      </c>
      <c r="AT150" s="217" t="s">
        <v>116</v>
      </c>
      <c r="AU150" s="217" t="s">
        <v>81</v>
      </c>
      <c r="AY150" s="13" t="s">
        <v>115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3" t="s">
        <v>81</v>
      </c>
      <c r="BK150" s="218">
        <f>ROUND(I150*H150,2)</f>
        <v>0</v>
      </c>
      <c r="BL150" s="13" t="s">
        <v>120</v>
      </c>
      <c r="BM150" s="217" t="s">
        <v>197</v>
      </c>
    </row>
    <row r="151" s="2" customFormat="1" ht="16.5" customHeight="1">
      <c r="A151" s="34"/>
      <c r="B151" s="35"/>
      <c r="C151" s="206" t="s">
        <v>158</v>
      </c>
      <c r="D151" s="206" t="s">
        <v>116</v>
      </c>
      <c r="E151" s="207" t="s">
        <v>198</v>
      </c>
      <c r="F151" s="208" t="s">
        <v>191</v>
      </c>
      <c r="G151" s="209" t="s">
        <v>119</v>
      </c>
      <c r="H151" s="210">
        <v>3</v>
      </c>
      <c r="I151" s="211"/>
      <c r="J151" s="212">
        <f>ROUND(I151*H151,2)</f>
        <v>0</v>
      </c>
      <c r="K151" s="208" t="s">
        <v>1</v>
      </c>
      <c r="L151" s="40"/>
      <c r="M151" s="213" t="s">
        <v>1</v>
      </c>
      <c r="N151" s="214" t="s">
        <v>38</v>
      </c>
      <c r="O151" s="87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7" t="s">
        <v>120</v>
      </c>
      <c r="AT151" s="217" t="s">
        <v>116</v>
      </c>
      <c r="AU151" s="217" t="s">
        <v>81</v>
      </c>
      <c r="AY151" s="13" t="s">
        <v>115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3" t="s">
        <v>81</v>
      </c>
      <c r="BK151" s="218">
        <f>ROUND(I151*H151,2)</f>
        <v>0</v>
      </c>
      <c r="BL151" s="13" t="s">
        <v>120</v>
      </c>
      <c r="BM151" s="217" t="s">
        <v>199</v>
      </c>
    </row>
    <row r="152" s="2" customFormat="1" ht="16.5" customHeight="1">
      <c r="A152" s="34"/>
      <c r="B152" s="35"/>
      <c r="C152" s="206" t="s">
        <v>200</v>
      </c>
      <c r="D152" s="206" t="s">
        <v>116</v>
      </c>
      <c r="E152" s="207" t="s">
        <v>201</v>
      </c>
      <c r="F152" s="208" t="s">
        <v>191</v>
      </c>
      <c r="G152" s="209" t="s">
        <v>119</v>
      </c>
      <c r="H152" s="210">
        <v>1</v>
      </c>
      <c r="I152" s="211"/>
      <c r="J152" s="212">
        <f>ROUND(I152*H152,2)</f>
        <v>0</v>
      </c>
      <c r="K152" s="208" t="s">
        <v>1</v>
      </c>
      <c r="L152" s="40"/>
      <c r="M152" s="213" t="s">
        <v>1</v>
      </c>
      <c r="N152" s="214" t="s">
        <v>38</v>
      </c>
      <c r="O152" s="87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7" t="s">
        <v>120</v>
      </c>
      <c r="AT152" s="217" t="s">
        <v>116</v>
      </c>
      <c r="AU152" s="217" t="s">
        <v>81</v>
      </c>
      <c r="AY152" s="13" t="s">
        <v>115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3" t="s">
        <v>81</v>
      </c>
      <c r="BK152" s="218">
        <f>ROUND(I152*H152,2)</f>
        <v>0</v>
      </c>
      <c r="BL152" s="13" t="s">
        <v>120</v>
      </c>
      <c r="BM152" s="217" t="s">
        <v>202</v>
      </c>
    </row>
    <row r="153" s="2" customFormat="1" ht="16.5" customHeight="1">
      <c r="A153" s="34"/>
      <c r="B153" s="35"/>
      <c r="C153" s="206" t="s">
        <v>161</v>
      </c>
      <c r="D153" s="206" t="s">
        <v>116</v>
      </c>
      <c r="E153" s="207" t="s">
        <v>203</v>
      </c>
      <c r="F153" s="208" t="s">
        <v>191</v>
      </c>
      <c r="G153" s="209" t="s">
        <v>119</v>
      </c>
      <c r="H153" s="210">
        <v>1</v>
      </c>
      <c r="I153" s="211"/>
      <c r="J153" s="212">
        <f>ROUND(I153*H153,2)</f>
        <v>0</v>
      </c>
      <c r="K153" s="208" t="s">
        <v>1</v>
      </c>
      <c r="L153" s="40"/>
      <c r="M153" s="213" t="s">
        <v>1</v>
      </c>
      <c r="N153" s="214" t="s">
        <v>38</v>
      </c>
      <c r="O153" s="87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7" t="s">
        <v>120</v>
      </c>
      <c r="AT153" s="217" t="s">
        <v>116</v>
      </c>
      <c r="AU153" s="217" t="s">
        <v>81</v>
      </c>
      <c r="AY153" s="13" t="s">
        <v>115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3" t="s">
        <v>81</v>
      </c>
      <c r="BK153" s="218">
        <f>ROUND(I153*H153,2)</f>
        <v>0</v>
      </c>
      <c r="BL153" s="13" t="s">
        <v>120</v>
      </c>
      <c r="BM153" s="217" t="s">
        <v>204</v>
      </c>
    </row>
    <row r="154" s="2" customFormat="1" ht="16.5" customHeight="1">
      <c r="A154" s="34"/>
      <c r="B154" s="35"/>
      <c r="C154" s="206" t="s">
        <v>205</v>
      </c>
      <c r="D154" s="206" t="s">
        <v>116</v>
      </c>
      <c r="E154" s="207" t="s">
        <v>206</v>
      </c>
      <c r="F154" s="208" t="s">
        <v>191</v>
      </c>
      <c r="G154" s="209" t="s">
        <v>119</v>
      </c>
      <c r="H154" s="210">
        <v>1</v>
      </c>
      <c r="I154" s="211"/>
      <c r="J154" s="212">
        <f>ROUND(I154*H154,2)</f>
        <v>0</v>
      </c>
      <c r="K154" s="208" t="s">
        <v>1</v>
      </c>
      <c r="L154" s="40"/>
      <c r="M154" s="213" t="s">
        <v>1</v>
      </c>
      <c r="N154" s="214" t="s">
        <v>38</v>
      </c>
      <c r="O154" s="87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7" t="s">
        <v>120</v>
      </c>
      <c r="AT154" s="217" t="s">
        <v>116</v>
      </c>
      <c r="AU154" s="217" t="s">
        <v>81</v>
      </c>
      <c r="AY154" s="13" t="s">
        <v>115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3" t="s">
        <v>81</v>
      </c>
      <c r="BK154" s="218">
        <f>ROUND(I154*H154,2)</f>
        <v>0</v>
      </c>
      <c r="BL154" s="13" t="s">
        <v>120</v>
      </c>
      <c r="BM154" s="217" t="s">
        <v>207</v>
      </c>
    </row>
    <row r="155" s="2" customFormat="1" ht="16.5" customHeight="1">
      <c r="A155" s="34"/>
      <c r="B155" s="35"/>
      <c r="C155" s="206" t="s">
        <v>163</v>
      </c>
      <c r="D155" s="206" t="s">
        <v>116</v>
      </c>
      <c r="E155" s="207" t="s">
        <v>208</v>
      </c>
      <c r="F155" s="208" t="s">
        <v>191</v>
      </c>
      <c r="G155" s="209" t="s">
        <v>119</v>
      </c>
      <c r="H155" s="210">
        <v>1</v>
      </c>
      <c r="I155" s="211"/>
      <c r="J155" s="212">
        <f>ROUND(I155*H155,2)</f>
        <v>0</v>
      </c>
      <c r="K155" s="208" t="s">
        <v>1</v>
      </c>
      <c r="L155" s="40"/>
      <c r="M155" s="213" t="s">
        <v>1</v>
      </c>
      <c r="N155" s="214" t="s">
        <v>38</v>
      </c>
      <c r="O155" s="87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7" t="s">
        <v>120</v>
      </c>
      <c r="AT155" s="217" t="s">
        <v>116</v>
      </c>
      <c r="AU155" s="217" t="s">
        <v>81</v>
      </c>
      <c r="AY155" s="13" t="s">
        <v>115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3" t="s">
        <v>81</v>
      </c>
      <c r="BK155" s="218">
        <f>ROUND(I155*H155,2)</f>
        <v>0</v>
      </c>
      <c r="BL155" s="13" t="s">
        <v>120</v>
      </c>
      <c r="BM155" s="217" t="s">
        <v>209</v>
      </c>
    </row>
    <row r="156" s="2" customFormat="1" ht="16.5" customHeight="1">
      <c r="A156" s="34"/>
      <c r="B156" s="35"/>
      <c r="C156" s="206" t="s">
        <v>210</v>
      </c>
      <c r="D156" s="206" t="s">
        <v>116</v>
      </c>
      <c r="E156" s="207" t="s">
        <v>211</v>
      </c>
      <c r="F156" s="208" t="s">
        <v>145</v>
      </c>
      <c r="G156" s="209" t="s">
        <v>119</v>
      </c>
      <c r="H156" s="210">
        <v>1</v>
      </c>
      <c r="I156" s="211"/>
      <c r="J156" s="212">
        <f>ROUND(I156*H156,2)</f>
        <v>0</v>
      </c>
      <c r="K156" s="208" t="s">
        <v>1</v>
      </c>
      <c r="L156" s="40"/>
      <c r="M156" s="213" t="s">
        <v>1</v>
      </c>
      <c r="N156" s="214" t="s">
        <v>38</v>
      </c>
      <c r="O156" s="87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7" t="s">
        <v>120</v>
      </c>
      <c r="AT156" s="217" t="s">
        <v>116</v>
      </c>
      <c r="AU156" s="217" t="s">
        <v>81</v>
      </c>
      <c r="AY156" s="13" t="s">
        <v>115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3" t="s">
        <v>81</v>
      </c>
      <c r="BK156" s="218">
        <f>ROUND(I156*H156,2)</f>
        <v>0</v>
      </c>
      <c r="BL156" s="13" t="s">
        <v>120</v>
      </c>
      <c r="BM156" s="217" t="s">
        <v>212</v>
      </c>
    </row>
    <row r="157" s="2" customFormat="1" ht="16.5" customHeight="1">
      <c r="A157" s="34"/>
      <c r="B157" s="35"/>
      <c r="C157" s="206" t="s">
        <v>167</v>
      </c>
      <c r="D157" s="206" t="s">
        <v>116</v>
      </c>
      <c r="E157" s="207" t="s">
        <v>213</v>
      </c>
      <c r="F157" s="208" t="s">
        <v>214</v>
      </c>
      <c r="G157" s="209" t="s">
        <v>119</v>
      </c>
      <c r="H157" s="210">
        <v>1</v>
      </c>
      <c r="I157" s="211"/>
      <c r="J157" s="212">
        <f>ROUND(I157*H157,2)</f>
        <v>0</v>
      </c>
      <c r="K157" s="208" t="s">
        <v>1</v>
      </c>
      <c r="L157" s="40"/>
      <c r="M157" s="213" t="s">
        <v>1</v>
      </c>
      <c r="N157" s="214" t="s">
        <v>38</v>
      </c>
      <c r="O157" s="87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7" t="s">
        <v>120</v>
      </c>
      <c r="AT157" s="217" t="s">
        <v>116</v>
      </c>
      <c r="AU157" s="217" t="s">
        <v>81</v>
      </c>
      <c r="AY157" s="13" t="s">
        <v>115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3" t="s">
        <v>81</v>
      </c>
      <c r="BK157" s="218">
        <f>ROUND(I157*H157,2)</f>
        <v>0</v>
      </c>
      <c r="BL157" s="13" t="s">
        <v>120</v>
      </c>
      <c r="BM157" s="217" t="s">
        <v>215</v>
      </c>
    </row>
    <row r="158" s="2" customFormat="1" ht="16.5" customHeight="1">
      <c r="A158" s="34"/>
      <c r="B158" s="35"/>
      <c r="C158" s="206" t="s">
        <v>216</v>
      </c>
      <c r="D158" s="206" t="s">
        <v>116</v>
      </c>
      <c r="E158" s="207" t="s">
        <v>217</v>
      </c>
      <c r="F158" s="208" t="s">
        <v>214</v>
      </c>
      <c r="G158" s="209" t="s">
        <v>119</v>
      </c>
      <c r="H158" s="210">
        <v>3</v>
      </c>
      <c r="I158" s="211"/>
      <c r="J158" s="212">
        <f>ROUND(I158*H158,2)</f>
        <v>0</v>
      </c>
      <c r="K158" s="208" t="s">
        <v>1</v>
      </c>
      <c r="L158" s="40"/>
      <c r="M158" s="213" t="s">
        <v>1</v>
      </c>
      <c r="N158" s="214" t="s">
        <v>38</v>
      </c>
      <c r="O158" s="87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7" t="s">
        <v>120</v>
      </c>
      <c r="AT158" s="217" t="s">
        <v>116</v>
      </c>
      <c r="AU158" s="217" t="s">
        <v>81</v>
      </c>
      <c r="AY158" s="13" t="s">
        <v>115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3" t="s">
        <v>81</v>
      </c>
      <c r="BK158" s="218">
        <f>ROUND(I158*H158,2)</f>
        <v>0</v>
      </c>
      <c r="BL158" s="13" t="s">
        <v>120</v>
      </c>
      <c r="BM158" s="217" t="s">
        <v>218</v>
      </c>
    </row>
    <row r="159" s="2" customFormat="1" ht="16.5" customHeight="1">
      <c r="A159" s="34"/>
      <c r="B159" s="35"/>
      <c r="C159" s="206" t="s">
        <v>169</v>
      </c>
      <c r="D159" s="206" t="s">
        <v>116</v>
      </c>
      <c r="E159" s="207" t="s">
        <v>219</v>
      </c>
      <c r="F159" s="208" t="s">
        <v>214</v>
      </c>
      <c r="G159" s="209" t="s">
        <v>119</v>
      </c>
      <c r="H159" s="210">
        <v>1</v>
      </c>
      <c r="I159" s="211"/>
      <c r="J159" s="212">
        <f>ROUND(I159*H159,2)</f>
        <v>0</v>
      </c>
      <c r="K159" s="208" t="s">
        <v>1</v>
      </c>
      <c r="L159" s="40"/>
      <c r="M159" s="213" t="s">
        <v>1</v>
      </c>
      <c r="N159" s="214" t="s">
        <v>38</v>
      </c>
      <c r="O159" s="87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7" t="s">
        <v>120</v>
      </c>
      <c r="AT159" s="217" t="s">
        <v>116</v>
      </c>
      <c r="AU159" s="217" t="s">
        <v>81</v>
      </c>
      <c r="AY159" s="13" t="s">
        <v>115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3" t="s">
        <v>81</v>
      </c>
      <c r="BK159" s="218">
        <f>ROUND(I159*H159,2)</f>
        <v>0</v>
      </c>
      <c r="BL159" s="13" t="s">
        <v>120</v>
      </c>
      <c r="BM159" s="217" t="s">
        <v>220</v>
      </c>
    </row>
    <row r="160" s="2" customFormat="1" ht="16.5" customHeight="1">
      <c r="A160" s="34"/>
      <c r="B160" s="35"/>
      <c r="C160" s="206" t="s">
        <v>221</v>
      </c>
      <c r="D160" s="206" t="s">
        <v>116</v>
      </c>
      <c r="E160" s="207" t="s">
        <v>222</v>
      </c>
      <c r="F160" s="208" t="s">
        <v>223</v>
      </c>
      <c r="G160" s="209" t="s">
        <v>119</v>
      </c>
      <c r="H160" s="210">
        <v>1</v>
      </c>
      <c r="I160" s="211"/>
      <c r="J160" s="212">
        <f>ROUND(I160*H160,2)</f>
        <v>0</v>
      </c>
      <c r="K160" s="208" t="s">
        <v>1</v>
      </c>
      <c r="L160" s="40"/>
      <c r="M160" s="213" t="s">
        <v>1</v>
      </c>
      <c r="N160" s="214" t="s">
        <v>38</v>
      </c>
      <c r="O160" s="87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7" t="s">
        <v>120</v>
      </c>
      <c r="AT160" s="217" t="s">
        <v>116</v>
      </c>
      <c r="AU160" s="217" t="s">
        <v>81</v>
      </c>
      <c r="AY160" s="13" t="s">
        <v>115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3" t="s">
        <v>81</v>
      </c>
      <c r="BK160" s="218">
        <f>ROUND(I160*H160,2)</f>
        <v>0</v>
      </c>
      <c r="BL160" s="13" t="s">
        <v>120</v>
      </c>
      <c r="BM160" s="217" t="s">
        <v>224</v>
      </c>
    </row>
    <row r="161" s="2" customFormat="1" ht="16.5" customHeight="1">
      <c r="A161" s="34"/>
      <c r="B161" s="35"/>
      <c r="C161" s="206" t="s">
        <v>171</v>
      </c>
      <c r="D161" s="206" t="s">
        <v>116</v>
      </c>
      <c r="E161" s="207" t="s">
        <v>225</v>
      </c>
      <c r="F161" s="208" t="s">
        <v>226</v>
      </c>
      <c r="G161" s="209" t="s">
        <v>119</v>
      </c>
      <c r="H161" s="210">
        <v>1</v>
      </c>
      <c r="I161" s="211"/>
      <c r="J161" s="212">
        <f>ROUND(I161*H161,2)</f>
        <v>0</v>
      </c>
      <c r="K161" s="208" t="s">
        <v>1</v>
      </c>
      <c r="L161" s="40"/>
      <c r="M161" s="213" t="s">
        <v>1</v>
      </c>
      <c r="N161" s="214" t="s">
        <v>38</v>
      </c>
      <c r="O161" s="87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7" t="s">
        <v>120</v>
      </c>
      <c r="AT161" s="217" t="s">
        <v>116</v>
      </c>
      <c r="AU161" s="217" t="s">
        <v>81</v>
      </c>
      <c r="AY161" s="13" t="s">
        <v>115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3" t="s">
        <v>81</v>
      </c>
      <c r="BK161" s="218">
        <f>ROUND(I161*H161,2)</f>
        <v>0</v>
      </c>
      <c r="BL161" s="13" t="s">
        <v>120</v>
      </c>
      <c r="BM161" s="217" t="s">
        <v>227</v>
      </c>
    </row>
    <row r="162" s="2" customFormat="1" ht="16.5" customHeight="1">
      <c r="A162" s="34"/>
      <c r="B162" s="35"/>
      <c r="C162" s="206" t="s">
        <v>228</v>
      </c>
      <c r="D162" s="206" t="s">
        <v>116</v>
      </c>
      <c r="E162" s="207" t="s">
        <v>229</v>
      </c>
      <c r="F162" s="208" t="s">
        <v>230</v>
      </c>
      <c r="G162" s="209" t="s">
        <v>119</v>
      </c>
      <c r="H162" s="210">
        <v>2</v>
      </c>
      <c r="I162" s="211"/>
      <c r="J162" s="212">
        <f>ROUND(I162*H162,2)</f>
        <v>0</v>
      </c>
      <c r="K162" s="208" t="s">
        <v>1</v>
      </c>
      <c r="L162" s="40"/>
      <c r="M162" s="213" t="s">
        <v>1</v>
      </c>
      <c r="N162" s="214" t="s">
        <v>38</v>
      </c>
      <c r="O162" s="87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7" t="s">
        <v>120</v>
      </c>
      <c r="AT162" s="217" t="s">
        <v>116</v>
      </c>
      <c r="AU162" s="217" t="s">
        <v>81</v>
      </c>
      <c r="AY162" s="13" t="s">
        <v>115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3" t="s">
        <v>81</v>
      </c>
      <c r="BK162" s="218">
        <f>ROUND(I162*H162,2)</f>
        <v>0</v>
      </c>
      <c r="BL162" s="13" t="s">
        <v>120</v>
      </c>
      <c r="BM162" s="217" t="s">
        <v>231</v>
      </c>
    </row>
    <row r="163" s="2" customFormat="1" ht="16.5" customHeight="1">
      <c r="A163" s="34"/>
      <c r="B163" s="35"/>
      <c r="C163" s="206" t="s">
        <v>173</v>
      </c>
      <c r="D163" s="206" t="s">
        <v>116</v>
      </c>
      <c r="E163" s="207" t="s">
        <v>232</v>
      </c>
      <c r="F163" s="208" t="s">
        <v>233</v>
      </c>
      <c r="G163" s="209" t="s">
        <v>119</v>
      </c>
      <c r="H163" s="210">
        <v>26</v>
      </c>
      <c r="I163" s="211"/>
      <c r="J163" s="212">
        <f>ROUND(I163*H163,2)</f>
        <v>0</v>
      </c>
      <c r="K163" s="208" t="s">
        <v>1</v>
      </c>
      <c r="L163" s="40"/>
      <c r="M163" s="213" t="s">
        <v>1</v>
      </c>
      <c r="N163" s="214" t="s">
        <v>38</v>
      </c>
      <c r="O163" s="87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7" t="s">
        <v>120</v>
      </c>
      <c r="AT163" s="217" t="s">
        <v>116</v>
      </c>
      <c r="AU163" s="217" t="s">
        <v>81</v>
      </c>
      <c r="AY163" s="13" t="s">
        <v>115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3" t="s">
        <v>81</v>
      </c>
      <c r="BK163" s="218">
        <f>ROUND(I163*H163,2)</f>
        <v>0</v>
      </c>
      <c r="BL163" s="13" t="s">
        <v>120</v>
      </c>
      <c r="BM163" s="217" t="s">
        <v>234</v>
      </c>
    </row>
    <row r="164" s="2" customFormat="1" ht="16.5" customHeight="1">
      <c r="A164" s="34"/>
      <c r="B164" s="35"/>
      <c r="C164" s="206" t="s">
        <v>235</v>
      </c>
      <c r="D164" s="206" t="s">
        <v>116</v>
      </c>
      <c r="E164" s="207" t="s">
        <v>236</v>
      </c>
      <c r="F164" s="208" t="s">
        <v>237</v>
      </c>
      <c r="G164" s="209" t="s">
        <v>119</v>
      </c>
      <c r="H164" s="210">
        <v>28</v>
      </c>
      <c r="I164" s="211"/>
      <c r="J164" s="212">
        <f>ROUND(I164*H164,2)</f>
        <v>0</v>
      </c>
      <c r="K164" s="208" t="s">
        <v>1</v>
      </c>
      <c r="L164" s="40"/>
      <c r="M164" s="213" t="s">
        <v>1</v>
      </c>
      <c r="N164" s="214" t="s">
        <v>38</v>
      </c>
      <c r="O164" s="87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7" t="s">
        <v>120</v>
      </c>
      <c r="AT164" s="217" t="s">
        <v>116</v>
      </c>
      <c r="AU164" s="217" t="s">
        <v>81</v>
      </c>
      <c r="AY164" s="13" t="s">
        <v>115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3" t="s">
        <v>81</v>
      </c>
      <c r="BK164" s="218">
        <f>ROUND(I164*H164,2)</f>
        <v>0</v>
      </c>
      <c r="BL164" s="13" t="s">
        <v>120</v>
      </c>
      <c r="BM164" s="217" t="s">
        <v>238</v>
      </c>
    </row>
    <row r="165" s="2" customFormat="1" ht="16.5" customHeight="1">
      <c r="A165" s="34"/>
      <c r="B165" s="35"/>
      <c r="C165" s="206" t="s">
        <v>176</v>
      </c>
      <c r="D165" s="206" t="s">
        <v>116</v>
      </c>
      <c r="E165" s="207" t="s">
        <v>239</v>
      </c>
      <c r="F165" s="208" t="s">
        <v>240</v>
      </c>
      <c r="G165" s="209" t="s">
        <v>119</v>
      </c>
      <c r="H165" s="210">
        <v>8</v>
      </c>
      <c r="I165" s="211"/>
      <c r="J165" s="212">
        <f>ROUND(I165*H165,2)</f>
        <v>0</v>
      </c>
      <c r="K165" s="208" t="s">
        <v>1</v>
      </c>
      <c r="L165" s="40"/>
      <c r="M165" s="213" t="s">
        <v>1</v>
      </c>
      <c r="N165" s="214" t="s">
        <v>38</v>
      </c>
      <c r="O165" s="87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7" t="s">
        <v>120</v>
      </c>
      <c r="AT165" s="217" t="s">
        <v>116</v>
      </c>
      <c r="AU165" s="217" t="s">
        <v>81</v>
      </c>
      <c r="AY165" s="13" t="s">
        <v>115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3" t="s">
        <v>81</v>
      </c>
      <c r="BK165" s="218">
        <f>ROUND(I165*H165,2)</f>
        <v>0</v>
      </c>
      <c r="BL165" s="13" t="s">
        <v>120</v>
      </c>
      <c r="BM165" s="217" t="s">
        <v>241</v>
      </c>
    </row>
    <row r="166" s="2" customFormat="1" ht="16.5" customHeight="1">
      <c r="A166" s="34"/>
      <c r="B166" s="35"/>
      <c r="C166" s="206" t="s">
        <v>242</v>
      </c>
      <c r="D166" s="206" t="s">
        <v>116</v>
      </c>
      <c r="E166" s="207" t="s">
        <v>243</v>
      </c>
      <c r="F166" s="208" t="s">
        <v>244</v>
      </c>
      <c r="G166" s="209" t="s">
        <v>119</v>
      </c>
      <c r="H166" s="210">
        <v>12</v>
      </c>
      <c r="I166" s="211"/>
      <c r="J166" s="212">
        <f>ROUND(I166*H166,2)</f>
        <v>0</v>
      </c>
      <c r="K166" s="208" t="s">
        <v>1</v>
      </c>
      <c r="L166" s="40"/>
      <c r="M166" s="213" t="s">
        <v>1</v>
      </c>
      <c r="N166" s="214" t="s">
        <v>38</v>
      </c>
      <c r="O166" s="87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7" t="s">
        <v>120</v>
      </c>
      <c r="AT166" s="217" t="s">
        <v>116</v>
      </c>
      <c r="AU166" s="217" t="s">
        <v>81</v>
      </c>
      <c r="AY166" s="13" t="s">
        <v>115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3" t="s">
        <v>81</v>
      </c>
      <c r="BK166" s="218">
        <f>ROUND(I166*H166,2)</f>
        <v>0</v>
      </c>
      <c r="BL166" s="13" t="s">
        <v>120</v>
      </c>
      <c r="BM166" s="217" t="s">
        <v>245</v>
      </c>
    </row>
    <row r="167" s="2" customFormat="1" ht="16.5" customHeight="1">
      <c r="A167" s="34"/>
      <c r="B167" s="35"/>
      <c r="C167" s="206" t="s">
        <v>178</v>
      </c>
      <c r="D167" s="206" t="s">
        <v>116</v>
      </c>
      <c r="E167" s="207" t="s">
        <v>246</v>
      </c>
      <c r="F167" s="208" t="s">
        <v>247</v>
      </c>
      <c r="G167" s="209" t="s">
        <v>119</v>
      </c>
      <c r="H167" s="210">
        <v>1</v>
      </c>
      <c r="I167" s="211"/>
      <c r="J167" s="212">
        <f>ROUND(I167*H167,2)</f>
        <v>0</v>
      </c>
      <c r="K167" s="208" t="s">
        <v>1</v>
      </c>
      <c r="L167" s="40"/>
      <c r="M167" s="213" t="s">
        <v>1</v>
      </c>
      <c r="N167" s="214" t="s">
        <v>38</v>
      </c>
      <c r="O167" s="87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7" t="s">
        <v>120</v>
      </c>
      <c r="AT167" s="217" t="s">
        <v>116</v>
      </c>
      <c r="AU167" s="217" t="s">
        <v>81</v>
      </c>
      <c r="AY167" s="13" t="s">
        <v>115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3" t="s">
        <v>81</v>
      </c>
      <c r="BK167" s="218">
        <f>ROUND(I167*H167,2)</f>
        <v>0</v>
      </c>
      <c r="BL167" s="13" t="s">
        <v>120</v>
      </c>
      <c r="BM167" s="217" t="s">
        <v>248</v>
      </c>
    </row>
    <row r="168" s="2" customFormat="1" ht="16.5" customHeight="1">
      <c r="A168" s="34"/>
      <c r="B168" s="35"/>
      <c r="C168" s="206" t="s">
        <v>249</v>
      </c>
      <c r="D168" s="206" t="s">
        <v>116</v>
      </c>
      <c r="E168" s="207" t="s">
        <v>250</v>
      </c>
      <c r="F168" s="208" t="s">
        <v>251</v>
      </c>
      <c r="G168" s="209" t="s">
        <v>119</v>
      </c>
      <c r="H168" s="210">
        <v>144</v>
      </c>
      <c r="I168" s="211"/>
      <c r="J168" s="212">
        <f>ROUND(I168*H168,2)</f>
        <v>0</v>
      </c>
      <c r="K168" s="208" t="s">
        <v>1</v>
      </c>
      <c r="L168" s="40"/>
      <c r="M168" s="213" t="s">
        <v>1</v>
      </c>
      <c r="N168" s="214" t="s">
        <v>38</v>
      </c>
      <c r="O168" s="87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7" t="s">
        <v>120</v>
      </c>
      <c r="AT168" s="217" t="s">
        <v>116</v>
      </c>
      <c r="AU168" s="217" t="s">
        <v>81</v>
      </c>
      <c r="AY168" s="13" t="s">
        <v>115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3" t="s">
        <v>81</v>
      </c>
      <c r="BK168" s="218">
        <f>ROUND(I168*H168,2)</f>
        <v>0</v>
      </c>
      <c r="BL168" s="13" t="s">
        <v>120</v>
      </c>
      <c r="BM168" s="217" t="s">
        <v>252</v>
      </c>
    </row>
    <row r="169" s="2" customFormat="1" ht="16.5" customHeight="1">
      <c r="A169" s="34"/>
      <c r="B169" s="35"/>
      <c r="C169" s="206" t="s">
        <v>181</v>
      </c>
      <c r="D169" s="206" t="s">
        <v>116</v>
      </c>
      <c r="E169" s="207" t="s">
        <v>253</v>
      </c>
      <c r="F169" s="208" t="s">
        <v>254</v>
      </c>
      <c r="G169" s="209" t="s">
        <v>119</v>
      </c>
      <c r="H169" s="210">
        <v>11</v>
      </c>
      <c r="I169" s="211"/>
      <c r="J169" s="212">
        <f>ROUND(I169*H169,2)</f>
        <v>0</v>
      </c>
      <c r="K169" s="208" t="s">
        <v>1</v>
      </c>
      <c r="L169" s="40"/>
      <c r="M169" s="213" t="s">
        <v>1</v>
      </c>
      <c r="N169" s="214" t="s">
        <v>38</v>
      </c>
      <c r="O169" s="87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7" t="s">
        <v>120</v>
      </c>
      <c r="AT169" s="217" t="s">
        <v>116</v>
      </c>
      <c r="AU169" s="217" t="s">
        <v>81</v>
      </c>
      <c r="AY169" s="13" t="s">
        <v>115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3" t="s">
        <v>81</v>
      </c>
      <c r="BK169" s="218">
        <f>ROUND(I169*H169,2)</f>
        <v>0</v>
      </c>
      <c r="BL169" s="13" t="s">
        <v>120</v>
      </c>
      <c r="BM169" s="217" t="s">
        <v>255</v>
      </c>
    </row>
    <row r="170" s="2" customFormat="1" ht="16.5" customHeight="1">
      <c r="A170" s="34"/>
      <c r="B170" s="35"/>
      <c r="C170" s="206" t="s">
        <v>256</v>
      </c>
      <c r="D170" s="206" t="s">
        <v>116</v>
      </c>
      <c r="E170" s="207" t="s">
        <v>257</v>
      </c>
      <c r="F170" s="208" t="s">
        <v>258</v>
      </c>
      <c r="G170" s="209" t="s">
        <v>119</v>
      </c>
      <c r="H170" s="210">
        <v>26</v>
      </c>
      <c r="I170" s="211"/>
      <c r="J170" s="212">
        <f>ROUND(I170*H170,2)</f>
        <v>0</v>
      </c>
      <c r="K170" s="208" t="s">
        <v>1</v>
      </c>
      <c r="L170" s="40"/>
      <c r="M170" s="213" t="s">
        <v>1</v>
      </c>
      <c r="N170" s="214" t="s">
        <v>38</v>
      </c>
      <c r="O170" s="87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7" t="s">
        <v>120</v>
      </c>
      <c r="AT170" s="217" t="s">
        <v>116</v>
      </c>
      <c r="AU170" s="217" t="s">
        <v>81</v>
      </c>
      <c r="AY170" s="13" t="s">
        <v>115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3" t="s">
        <v>81</v>
      </c>
      <c r="BK170" s="218">
        <f>ROUND(I170*H170,2)</f>
        <v>0</v>
      </c>
      <c r="BL170" s="13" t="s">
        <v>120</v>
      </c>
      <c r="BM170" s="217" t="s">
        <v>121</v>
      </c>
    </row>
    <row r="171" s="2" customFormat="1" ht="16.5" customHeight="1">
      <c r="A171" s="34"/>
      <c r="B171" s="35"/>
      <c r="C171" s="206" t="s">
        <v>183</v>
      </c>
      <c r="D171" s="206" t="s">
        <v>116</v>
      </c>
      <c r="E171" s="207" t="s">
        <v>259</v>
      </c>
      <c r="F171" s="208" t="s">
        <v>260</v>
      </c>
      <c r="G171" s="209" t="s">
        <v>119</v>
      </c>
      <c r="H171" s="210">
        <v>1</v>
      </c>
      <c r="I171" s="211"/>
      <c r="J171" s="212">
        <f>ROUND(I171*H171,2)</f>
        <v>0</v>
      </c>
      <c r="K171" s="208" t="s">
        <v>1</v>
      </c>
      <c r="L171" s="40"/>
      <c r="M171" s="213" t="s">
        <v>1</v>
      </c>
      <c r="N171" s="214" t="s">
        <v>38</v>
      </c>
      <c r="O171" s="87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7" t="s">
        <v>120</v>
      </c>
      <c r="AT171" s="217" t="s">
        <v>116</v>
      </c>
      <c r="AU171" s="217" t="s">
        <v>81</v>
      </c>
      <c r="AY171" s="13" t="s">
        <v>115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3" t="s">
        <v>81</v>
      </c>
      <c r="BK171" s="218">
        <f>ROUND(I171*H171,2)</f>
        <v>0</v>
      </c>
      <c r="BL171" s="13" t="s">
        <v>120</v>
      </c>
      <c r="BM171" s="217" t="s">
        <v>123</v>
      </c>
    </row>
    <row r="172" s="2" customFormat="1" ht="16.5" customHeight="1">
      <c r="A172" s="34"/>
      <c r="B172" s="35"/>
      <c r="C172" s="206" t="s">
        <v>261</v>
      </c>
      <c r="D172" s="206" t="s">
        <v>116</v>
      </c>
      <c r="E172" s="207" t="s">
        <v>262</v>
      </c>
      <c r="F172" s="208" t="s">
        <v>263</v>
      </c>
      <c r="G172" s="209" t="s">
        <v>119</v>
      </c>
      <c r="H172" s="210">
        <v>12</v>
      </c>
      <c r="I172" s="211"/>
      <c r="J172" s="212">
        <f>ROUND(I172*H172,2)</f>
        <v>0</v>
      </c>
      <c r="K172" s="208" t="s">
        <v>1</v>
      </c>
      <c r="L172" s="40"/>
      <c r="M172" s="213" t="s">
        <v>1</v>
      </c>
      <c r="N172" s="214" t="s">
        <v>38</v>
      </c>
      <c r="O172" s="87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7" t="s">
        <v>120</v>
      </c>
      <c r="AT172" s="217" t="s">
        <v>116</v>
      </c>
      <c r="AU172" s="217" t="s">
        <v>81</v>
      </c>
      <c r="AY172" s="13" t="s">
        <v>115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3" t="s">
        <v>81</v>
      </c>
      <c r="BK172" s="218">
        <f>ROUND(I172*H172,2)</f>
        <v>0</v>
      </c>
      <c r="BL172" s="13" t="s">
        <v>120</v>
      </c>
      <c r="BM172" s="217" t="s">
        <v>129</v>
      </c>
    </row>
    <row r="173" s="2" customFormat="1" ht="16.5" customHeight="1">
      <c r="A173" s="34"/>
      <c r="B173" s="35"/>
      <c r="C173" s="206" t="s">
        <v>186</v>
      </c>
      <c r="D173" s="206" t="s">
        <v>116</v>
      </c>
      <c r="E173" s="207" t="s">
        <v>264</v>
      </c>
      <c r="F173" s="208" t="s">
        <v>265</v>
      </c>
      <c r="G173" s="209" t="s">
        <v>119</v>
      </c>
      <c r="H173" s="210">
        <v>7</v>
      </c>
      <c r="I173" s="211"/>
      <c r="J173" s="212">
        <f>ROUND(I173*H173,2)</f>
        <v>0</v>
      </c>
      <c r="K173" s="208" t="s">
        <v>1</v>
      </c>
      <c r="L173" s="40"/>
      <c r="M173" s="213" t="s">
        <v>1</v>
      </c>
      <c r="N173" s="214" t="s">
        <v>38</v>
      </c>
      <c r="O173" s="87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7" t="s">
        <v>120</v>
      </c>
      <c r="AT173" s="217" t="s">
        <v>116</v>
      </c>
      <c r="AU173" s="217" t="s">
        <v>81</v>
      </c>
      <c r="AY173" s="13" t="s">
        <v>115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3" t="s">
        <v>81</v>
      </c>
      <c r="BK173" s="218">
        <f>ROUND(I173*H173,2)</f>
        <v>0</v>
      </c>
      <c r="BL173" s="13" t="s">
        <v>120</v>
      </c>
      <c r="BM173" s="217" t="s">
        <v>134</v>
      </c>
    </row>
    <row r="174" s="2" customFormat="1" ht="16.5" customHeight="1">
      <c r="A174" s="34"/>
      <c r="B174" s="35"/>
      <c r="C174" s="206" t="s">
        <v>266</v>
      </c>
      <c r="D174" s="206" t="s">
        <v>116</v>
      </c>
      <c r="E174" s="207" t="s">
        <v>267</v>
      </c>
      <c r="F174" s="208" t="s">
        <v>268</v>
      </c>
      <c r="G174" s="209" t="s">
        <v>119</v>
      </c>
      <c r="H174" s="210">
        <v>3</v>
      </c>
      <c r="I174" s="211"/>
      <c r="J174" s="212">
        <f>ROUND(I174*H174,2)</f>
        <v>0</v>
      </c>
      <c r="K174" s="208" t="s">
        <v>1</v>
      </c>
      <c r="L174" s="40"/>
      <c r="M174" s="213" t="s">
        <v>1</v>
      </c>
      <c r="N174" s="214" t="s">
        <v>38</v>
      </c>
      <c r="O174" s="87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7" t="s">
        <v>120</v>
      </c>
      <c r="AT174" s="217" t="s">
        <v>116</v>
      </c>
      <c r="AU174" s="217" t="s">
        <v>81</v>
      </c>
      <c r="AY174" s="13" t="s">
        <v>115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3" t="s">
        <v>81</v>
      </c>
      <c r="BK174" s="218">
        <f>ROUND(I174*H174,2)</f>
        <v>0</v>
      </c>
      <c r="BL174" s="13" t="s">
        <v>120</v>
      </c>
      <c r="BM174" s="217" t="s">
        <v>139</v>
      </c>
    </row>
    <row r="175" s="11" customFormat="1" ht="25.92" customHeight="1">
      <c r="A175" s="11"/>
      <c r="B175" s="192"/>
      <c r="C175" s="193"/>
      <c r="D175" s="194" t="s">
        <v>72</v>
      </c>
      <c r="E175" s="195" t="s">
        <v>269</v>
      </c>
      <c r="F175" s="195" t="s">
        <v>270</v>
      </c>
      <c r="G175" s="193"/>
      <c r="H175" s="193"/>
      <c r="I175" s="196"/>
      <c r="J175" s="197">
        <f>BK175</f>
        <v>0</v>
      </c>
      <c r="K175" s="193"/>
      <c r="L175" s="198"/>
      <c r="M175" s="199"/>
      <c r="N175" s="200"/>
      <c r="O175" s="200"/>
      <c r="P175" s="201">
        <f>P176</f>
        <v>0</v>
      </c>
      <c r="Q175" s="200"/>
      <c r="R175" s="201">
        <f>R176</f>
        <v>0</v>
      </c>
      <c r="S175" s="200"/>
      <c r="T175" s="202">
        <f>T176</f>
        <v>0</v>
      </c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R175" s="203" t="s">
        <v>81</v>
      </c>
      <c r="AT175" s="204" t="s">
        <v>72</v>
      </c>
      <c r="AU175" s="204" t="s">
        <v>73</v>
      </c>
      <c r="AY175" s="203" t="s">
        <v>115</v>
      </c>
      <c r="BK175" s="205">
        <f>BK176</f>
        <v>0</v>
      </c>
    </row>
    <row r="176" s="2" customFormat="1" ht="24.15" customHeight="1">
      <c r="A176" s="34"/>
      <c r="B176" s="35"/>
      <c r="C176" s="206" t="s">
        <v>188</v>
      </c>
      <c r="D176" s="206" t="s">
        <v>116</v>
      </c>
      <c r="E176" s="207" t="s">
        <v>269</v>
      </c>
      <c r="F176" s="208" t="s">
        <v>270</v>
      </c>
      <c r="G176" s="209" t="s">
        <v>271</v>
      </c>
      <c r="H176" s="210">
        <v>1</v>
      </c>
      <c r="I176" s="211"/>
      <c r="J176" s="212">
        <f>ROUND(I176*H176,2)</f>
        <v>0</v>
      </c>
      <c r="K176" s="208" t="s">
        <v>1</v>
      </c>
      <c r="L176" s="40"/>
      <c r="M176" s="219" t="s">
        <v>1</v>
      </c>
      <c r="N176" s="220" t="s">
        <v>38</v>
      </c>
      <c r="O176" s="221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7" t="s">
        <v>120</v>
      </c>
      <c r="AT176" s="217" t="s">
        <v>116</v>
      </c>
      <c r="AU176" s="217" t="s">
        <v>81</v>
      </c>
      <c r="AY176" s="13" t="s">
        <v>115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3" t="s">
        <v>81</v>
      </c>
      <c r="BK176" s="218">
        <f>ROUND(I176*H176,2)</f>
        <v>0</v>
      </c>
      <c r="BL176" s="13" t="s">
        <v>120</v>
      </c>
      <c r="BM176" s="217" t="s">
        <v>272</v>
      </c>
    </row>
    <row r="177" s="2" customFormat="1" ht="6.96" customHeight="1">
      <c r="A177" s="34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0"/>
      <c r="M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</row>
  </sheetData>
  <sheetProtection sheet="1" autoFilter="0" formatColumns="0" formatRows="0" objects="1" scenarios="1" spinCount="100000" saltValue="UtBNDeSns5XIHfTRWmriKkSkyR2B4Cn7nlb1MMNQrS2atAP8xRZxfZBmdoKEu/hBpCj+gIehx73SWQbIPWwxmA==" hashValue="lUiKVauIxOZJSh5HuolgthBFFzXpy2U9LCcgDDzgovlrdkthVrgRZuX0k3AoF2UyAXeTJ1FK2qWSeDJH/nmLHg==" algorithmName="SHA-512" password="FBEC"/>
  <autoFilter ref="C117:K17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83</v>
      </c>
    </row>
    <row r="4" s="1" customFormat="1" ht="24.96" customHeight="1">
      <c r="B4" s="16"/>
      <c r="D4" s="134" t="s">
        <v>90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26.25" customHeight="1">
      <c r="B7" s="16"/>
      <c r="E7" s="137" t="str">
        <f>'Rekapitulace stavby'!K6</f>
        <v>Tř. Svobody – Rekonstrukce objektu pro potřeby FZV UPOL - Interiér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40"/>
      <c r="C9" s="34"/>
      <c r="D9" s="34"/>
      <c r="E9" s="138" t="s">
        <v>273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21</v>
      </c>
      <c r="G12" s="34"/>
      <c r="H12" s="34"/>
      <c r="I12" s="136" t="s">
        <v>22</v>
      </c>
      <c r="J12" s="140" t="str">
        <f>'Rekapitulace stavby'!AN8</f>
        <v>16. 3. 2026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 xml:space="preserve"> </v>
      </c>
      <c r="F15" s="34"/>
      <c r="G15" s="34"/>
      <c r="H15" s="34"/>
      <c r="I15" s="136" t="s">
        <v>26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27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26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29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 xml:space="preserve"> </v>
      </c>
      <c r="F21" s="34"/>
      <c r="G21" s="34"/>
      <c r="H21" s="34"/>
      <c r="I21" s="136" t="s">
        <v>26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31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 xml:space="preserve"> </v>
      </c>
      <c r="F24" s="34"/>
      <c r="G24" s="34"/>
      <c r="H24" s="34"/>
      <c r="I24" s="136" t="s">
        <v>26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32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33</v>
      </c>
      <c r="E30" s="34"/>
      <c r="F30" s="34"/>
      <c r="G30" s="34"/>
      <c r="H30" s="34"/>
      <c r="I30" s="34"/>
      <c r="J30" s="147">
        <f>ROUND(J118,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35</v>
      </c>
      <c r="G32" s="34"/>
      <c r="H32" s="34"/>
      <c r="I32" s="148" t="s">
        <v>34</v>
      </c>
      <c r="J32" s="148" t="s">
        <v>36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37</v>
      </c>
      <c r="E33" s="136" t="s">
        <v>38</v>
      </c>
      <c r="F33" s="150">
        <f>ROUND((SUM(BE118:BE191)),  2)</f>
        <v>0</v>
      </c>
      <c r="G33" s="34"/>
      <c r="H33" s="34"/>
      <c r="I33" s="151">
        <v>0.20999999999999999</v>
      </c>
      <c r="J33" s="150">
        <f>ROUND(((SUM(BE118:BE191))*I33),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39</v>
      </c>
      <c r="F34" s="150">
        <f>ROUND((SUM(BF118:BF191)),  2)</f>
        <v>0</v>
      </c>
      <c r="G34" s="34"/>
      <c r="H34" s="34"/>
      <c r="I34" s="151">
        <v>0.12</v>
      </c>
      <c r="J34" s="150">
        <f>ROUND(((SUM(BF118:BF191))*I34),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40</v>
      </c>
      <c r="F35" s="150">
        <f>ROUND((SUM(BG118:BG191)),  2)</f>
        <v>0</v>
      </c>
      <c r="G35" s="34"/>
      <c r="H35" s="34"/>
      <c r="I35" s="151">
        <v>0.20999999999999999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41</v>
      </c>
      <c r="F36" s="150">
        <f>ROUND((SUM(BH118:BH191)),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42</v>
      </c>
      <c r="F37" s="150">
        <f>ROUND((SUM(BI118:BI191)),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6"/>
      <c r="D85" s="36"/>
      <c r="E85" s="170" t="str">
        <f>E7</f>
        <v>Tř. Svobody – Rekonstrukce objektu pro potřeby FZV UPOL - Interiér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6"/>
      <c r="D87" s="36"/>
      <c r="E87" s="72" t="str">
        <f>E9</f>
        <v>INT - B - SOUPIS PRVKŮ INTERIÉRU A PROPOČET - část B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16. 3. 2026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J118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98</v>
      </c>
      <c r="E97" s="178"/>
      <c r="F97" s="178"/>
      <c r="G97" s="178"/>
      <c r="H97" s="178"/>
      <c r="I97" s="178"/>
      <c r="J97" s="179">
        <f>J119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99</v>
      </c>
      <c r="E98" s="178"/>
      <c r="F98" s="178"/>
      <c r="G98" s="178"/>
      <c r="H98" s="178"/>
      <c r="I98" s="178"/>
      <c r="J98" s="179">
        <f>J190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100</v>
      </c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16</v>
      </c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6"/>
      <c r="D108" s="36"/>
      <c r="E108" s="170" t="str">
        <f>E7</f>
        <v>Tř. Svobody – Rekonstrukce objektu pro potřeby FZV UPOL - Interiér</v>
      </c>
      <c r="F108" s="28"/>
      <c r="G108" s="28"/>
      <c r="H108" s="28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91</v>
      </c>
      <c r="D109" s="36"/>
      <c r="E109" s="36"/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30" customHeight="1">
      <c r="A110" s="34"/>
      <c r="B110" s="35"/>
      <c r="C110" s="36"/>
      <c r="D110" s="36"/>
      <c r="E110" s="72" t="str">
        <f>E9</f>
        <v>INT - B - SOUPIS PRVKŮ INTERIÉRU A PROPOČET - část B</v>
      </c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20</v>
      </c>
      <c r="D112" s="36"/>
      <c r="E112" s="36"/>
      <c r="F112" s="23" t="str">
        <f>F12</f>
        <v xml:space="preserve"> </v>
      </c>
      <c r="G112" s="36"/>
      <c r="H112" s="36"/>
      <c r="I112" s="28" t="s">
        <v>22</v>
      </c>
      <c r="J112" s="75" t="str">
        <f>IF(J12="","",J12)</f>
        <v>16. 3. 2026</v>
      </c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24</v>
      </c>
      <c r="D114" s="36"/>
      <c r="E114" s="36"/>
      <c r="F114" s="23" t="str">
        <f>E15</f>
        <v xml:space="preserve"> </v>
      </c>
      <c r="G114" s="36"/>
      <c r="H114" s="36"/>
      <c r="I114" s="28" t="s">
        <v>29</v>
      </c>
      <c r="J114" s="32" t="str">
        <f>E21</f>
        <v xml:space="preserve"> 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6"/>
      <c r="E115" s="36"/>
      <c r="F115" s="23" t="str">
        <f>IF(E18="","",E18)</f>
        <v>Vyplň údaj</v>
      </c>
      <c r="G115" s="36"/>
      <c r="H115" s="36"/>
      <c r="I115" s="28" t="s">
        <v>31</v>
      </c>
      <c r="J115" s="32" t="str">
        <f>E24</f>
        <v xml:space="preserve"> 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0" customFormat="1" ht="29.28" customHeight="1">
      <c r="A117" s="181"/>
      <c r="B117" s="182"/>
      <c r="C117" s="183" t="s">
        <v>101</v>
      </c>
      <c r="D117" s="184" t="s">
        <v>58</v>
      </c>
      <c r="E117" s="184" t="s">
        <v>54</v>
      </c>
      <c r="F117" s="184" t="s">
        <v>55</v>
      </c>
      <c r="G117" s="184" t="s">
        <v>102</v>
      </c>
      <c r="H117" s="184" t="s">
        <v>103</v>
      </c>
      <c r="I117" s="184" t="s">
        <v>104</v>
      </c>
      <c r="J117" s="184" t="s">
        <v>95</v>
      </c>
      <c r="K117" s="185" t="s">
        <v>105</v>
      </c>
      <c r="L117" s="186"/>
      <c r="M117" s="96" t="s">
        <v>1</v>
      </c>
      <c r="N117" s="97" t="s">
        <v>37</v>
      </c>
      <c r="O117" s="97" t="s">
        <v>106</v>
      </c>
      <c r="P117" s="97" t="s">
        <v>107</v>
      </c>
      <c r="Q117" s="97" t="s">
        <v>108</v>
      </c>
      <c r="R117" s="97" t="s">
        <v>109</v>
      </c>
      <c r="S117" s="97" t="s">
        <v>110</v>
      </c>
      <c r="T117" s="98" t="s">
        <v>111</v>
      </c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</row>
    <row r="118" s="2" customFormat="1" ht="22.8" customHeight="1">
      <c r="A118" s="34"/>
      <c r="B118" s="35"/>
      <c r="C118" s="103" t="s">
        <v>112</v>
      </c>
      <c r="D118" s="36"/>
      <c r="E118" s="36"/>
      <c r="F118" s="36"/>
      <c r="G118" s="36"/>
      <c r="H118" s="36"/>
      <c r="I118" s="36"/>
      <c r="J118" s="187">
        <f>BK118</f>
        <v>0</v>
      </c>
      <c r="K118" s="36"/>
      <c r="L118" s="40"/>
      <c r="M118" s="99"/>
      <c r="N118" s="188"/>
      <c r="O118" s="100"/>
      <c r="P118" s="189">
        <f>P119+P190</f>
        <v>0</v>
      </c>
      <c r="Q118" s="100"/>
      <c r="R118" s="189">
        <f>R119+R190</f>
        <v>0</v>
      </c>
      <c r="S118" s="100"/>
      <c r="T118" s="190">
        <f>T119+T190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3" t="s">
        <v>72</v>
      </c>
      <c r="AU118" s="13" t="s">
        <v>97</v>
      </c>
      <c r="BK118" s="191">
        <f>BK119+BK190</f>
        <v>0</v>
      </c>
    </row>
    <row r="119" s="11" customFormat="1" ht="25.92" customHeight="1">
      <c r="A119" s="11"/>
      <c r="B119" s="192"/>
      <c r="C119" s="193"/>
      <c r="D119" s="194" t="s">
        <v>72</v>
      </c>
      <c r="E119" s="195" t="s">
        <v>113</v>
      </c>
      <c r="F119" s="195" t="s">
        <v>114</v>
      </c>
      <c r="G119" s="193"/>
      <c r="H119" s="193"/>
      <c r="I119" s="196"/>
      <c r="J119" s="197">
        <f>BK119</f>
        <v>0</v>
      </c>
      <c r="K119" s="193"/>
      <c r="L119" s="198"/>
      <c r="M119" s="199"/>
      <c r="N119" s="200"/>
      <c r="O119" s="200"/>
      <c r="P119" s="201">
        <f>SUM(P120:P189)</f>
        <v>0</v>
      </c>
      <c r="Q119" s="200"/>
      <c r="R119" s="201">
        <f>SUM(R120:R189)</f>
        <v>0</v>
      </c>
      <c r="S119" s="200"/>
      <c r="T119" s="202">
        <f>SUM(T120:T189)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3" t="s">
        <v>81</v>
      </c>
      <c r="AT119" s="204" t="s">
        <v>72</v>
      </c>
      <c r="AU119" s="204" t="s">
        <v>73</v>
      </c>
      <c r="AY119" s="203" t="s">
        <v>115</v>
      </c>
      <c r="BK119" s="205">
        <f>SUM(BK120:BK189)</f>
        <v>0</v>
      </c>
    </row>
    <row r="120" s="2" customFormat="1" ht="16.5" customHeight="1">
      <c r="A120" s="34"/>
      <c r="B120" s="35"/>
      <c r="C120" s="206" t="s">
        <v>81</v>
      </c>
      <c r="D120" s="206" t="s">
        <v>116</v>
      </c>
      <c r="E120" s="207" t="s">
        <v>117</v>
      </c>
      <c r="F120" s="208" t="s">
        <v>118</v>
      </c>
      <c r="G120" s="209" t="s">
        <v>119</v>
      </c>
      <c r="H120" s="210">
        <v>9</v>
      </c>
      <c r="I120" s="211"/>
      <c r="J120" s="212">
        <f>ROUND(I120*H120,2)</f>
        <v>0</v>
      </c>
      <c r="K120" s="208" t="s">
        <v>1</v>
      </c>
      <c r="L120" s="40"/>
      <c r="M120" s="213" t="s">
        <v>1</v>
      </c>
      <c r="N120" s="214" t="s">
        <v>38</v>
      </c>
      <c r="O120" s="87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217" t="s">
        <v>120</v>
      </c>
      <c r="AT120" s="217" t="s">
        <v>116</v>
      </c>
      <c r="AU120" s="217" t="s">
        <v>81</v>
      </c>
      <c r="AY120" s="13" t="s">
        <v>115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3" t="s">
        <v>81</v>
      </c>
      <c r="BK120" s="218">
        <f>ROUND(I120*H120,2)</f>
        <v>0</v>
      </c>
      <c r="BL120" s="13" t="s">
        <v>120</v>
      </c>
      <c r="BM120" s="217" t="s">
        <v>83</v>
      </c>
    </row>
    <row r="121" s="2" customFormat="1" ht="16.5" customHeight="1">
      <c r="A121" s="34"/>
      <c r="B121" s="35"/>
      <c r="C121" s="206" t="s">
        <v>83</v>
      </c>
      <c r="D121" s="206" t="s">
        <v>116</v>
      </c>
      <c r="E121" s="207" t="s">
        <v>274</v>
      </c>
      <c r="F121" s="208" t="s">
        <v>275</v>
      </c>
      <c r="G121" s="209" t="s">
        <v>119</v>
      </c>
      <c r="H121" s="210">
        <v>2</v>
      </c>
      <c r="I121" s="211"/>
      <c r="J121" s="212">
        <f>ROUND(I121*H121,2)</f>
        <v>0</v>
      </c>
      <c r="K121" s="208" t="s">
        <v>1</v>
      </c>
      <c r="L121" s="40"/>
      <c r="M121" s="213" t="s">
        <v>1</v>
      </c>
      <c r="N121" s="214" t="s">
        <v>38</v>
      </c>
      <c r="O121" s="87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7" t="s">
        <v>120</v>
      </c>
      <c r="AT121" s="217" t="s">
        <v>116</v>
      </c>
      <c r="AU121" s="217" t="s">
        <v>81</v>
      </c>
      <c r="AY121" s="13" t="s">
        <v>115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3" t="s">
        <v>81</v>
      </c>
      <c r="BK121" s="218">
        <f>ROUND(I121*H121,2)</f>
        <v>0</v>
      </c>
      <c r="BL121" s="13" t="s">
        <v>120</v>
      </c>
      <c r="BM121" s="217" t="s">
        <v>120</v>
      </c>
    </row>
    <row r="122" s="2" customFormat="1" ht="16.5" customHeight="1">
      <c r="A122" s="34"/>
      <c r="B122" s="35"/>
      <c r="C122" s="206" t="s">
        <v>122</v>
      </c>
      <c r="D122" s="206" t="s">
        <v>116</v>
      </c>
      <c r="E122" s="207" t="s">
        <v>276</v>
      </c>
      <c r="F122" s="208" t="s">
        <v>126</v>
      </c>
      <c r="G122" s="209" t="s">
        <v>119</v>
      </c>
      <c r="H122" s="210">
        <v>63</v>
      </c>
      <c r="I122" s="211"/>
      <c r="J122" s="212">
        <f>ROUND(I122*H122,2)</f>
        <v>0</v>
      </c>
      <c r="K122" s="208" t="s">
        <v>1</v>
      </c>
      <c r="L122" s="40"/>
      <c r="M122" s="213" t="s">
        <v>1</v>
      </c>
      <c r="N122" s="214" t="s">
        <v>38</v>
      </c>
      <c r="O122" s="87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7" t="s">
        <v>120</v>
      </c>
      <c r="AT122" s="217" t="s">
        <v>116</v>
      </c>
      <c r="AU122" s="217" t="s">
        <v>81</v>
      </c>
      <c r="AY122" s="13" t="s">
        <v>115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3" t="s">
        <v>81</v>
      </c>
      <c r="BK122" s="218">
        <f>ROUND(I122*H122,2)</f>
        <v>0</v>
      </c>
      <c r="BL122" s="13" t="s">
        <v>120</v>
      </c>
      <c r="BM122" s="217" t="s">
        <v>124</v>
      </c>
    </row>
    <row r="123" s="2" customFormat="1" ht="16.5" customHeight="1">
      <c r="A123" s="34"/>
      <c r="B123" s="35"/>
      <c r="C123" s="206" t="s">
        <v>120</v>
      </c>
      <c r="D123" s="206" t="s">
        <v>116</v>
      </c>
      <c r="E123" s="207" t="s">
        <v>129</v>
      </c>
      <c r="F123" s="208" t="s">
        <v>130</v>
      </c>
      <c r="G123" s="209" t="s">
        <v>119</v>
      </c>
      <c r="H123" s="210">
        <v>2</v>
      </c>
      <c r="I123" s="211"/>
      <c r="J123" s="212">
        <f>ROUND(I123*H123,2)</f>
        <v>0</v>
      </c>
      <c r="K123" s="208" t="s">
        <v>1</v>
      </c>
      <c r="L123" s="40"/>
      <c r="M123" s="213" t="s">
        <v>1</v>
      </c>
      <c r="N123" s="214" t="s">
        <v>38</v>
      </c>
      <c r="O123" s="87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7" t="s">
        <v>120</v>
      </c>
      <c r="AT123" s="217" t="s">
        <v>116</v>
      </c>
      <c r="AU123" s="217" t="s">
        <v>81</v>
      </c>
      <c r="AY123" s="13" t="s">
        <v>115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3" t="s">
        <v>81</v>
      </c>
      <c r="BK123" s="218">
        <f>ROUND(I123*H123,2)</f>
        <v>0</v>
      </c>
      <c r="BL123" s="13" t="s">
        <v>120</v>
      </c>
      <c r="BM123" s="217" t="s">
        <v>127</v>
      </c>
    </row>
    <row r="124" s="2" customFormat="1" ht="16.5" customHeight="1">
      <c r="A124" s="34"/>
      <c r="B124" s="35"/>
      <c r="C124" s="206" t="s">
        <v>128</v>
      </c>
      <c r="D124" s="206" t="s">
        <v>116</v>
      </c>
      <c r="E124" s="207" t="s">
        <v>132</v>
      </c>
      <c r="F124" s="208" t="s">
        <v>130</v>
      </c>
      <c r="G124" s="209" t="s">
        <v>119</v>
      </c>
      <c r="H124" s="210">
        <v>2</v>
      </c>
      <c r="I124" s="211"/>
      <c r="J124" s="212">
        <f>ROUND(I124*H124,2)</f>
        <v>0</v>
      </c>
      <c r="K124" s="208" t="s">
        <v>1</v>
      </c>
      <c r="L124" s="40"/>
      <c r="M124" s="213" t="s">
        <v>1</v>
      </c>
      <c r="N124" s="214" t="s">
        <v>38</v>
      </c>
      <c r="O124" s="87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7" t="s">
        <v>120</v>
      </c>
      <c r="AT124" s="217" t="s">
        <v>116</v>
      </c>
      <c r="AU124" s="217" t="s">
        <v>81</v>
      </c>
      <c r="AY124" s="13" t="s">
        <v>115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3" t="s">
        <v>81</v>
      </c>
      <c r="BK124" s="218">
        <f>ROUND(I124*H124,2)</f>
        <v>0</v>
      </c>
      <c r="BL124" s="13" t="s">
        <v>120</v>
      </c>
      <c r="BM124" s="217" t="s">
        <v>131</v>
      </c>
    </row>
    <row r="125" s="2" customFormat="1" ht="16.5" customHeight="1">
      <c r="A125" s="34"/>
      <c r="B125" s="35"/>
      <c r="C125" s="206" t="s">
        <v>124</v>
      </c>
      <c r="D125" s="206" t="s">
        <v>116</v>
      </c>
      <c r="E125" s="207" t="s">
        <v>139</v>
      </c>
      <c r="F125" s="208" t="s">
        <v>130</v>
      </c>
      <c r="G125" s="209" t="s">
        <v>119</v>
      </c>
      <c r="H125" s="210">
        <v>1</v>
      </c>
      <c r="I125" s="211"/>
      <c r="J125" s="212">
        <f>ROUND(I125*H125,2)</f>
        <v>0</v>
      </c>
      <c r="K125" s="208" t="s">
        <v>1</v>
      </c>
      <c r="L125" s="40"/>
      <c r="M125" s="213" t="s">
        <v>1</v>
      </c>
      <c r="N125" s="214" t="s">
        <v>38</v>
      </c>
      <c r="O125" s="87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7" t="s">
        <v>120</v>
      </c>
      <c r="AT125" s="217" t="s">
        <v>116</v>
      </c>
      <c r="AU125" s="217" t="s">
        <v>81</v>
      </c>
      <c r="AY125" s="13" t="s">
        <v>115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3" t="s">
        <v>81</v>
      </c>
      <c r="BK125" s="218">
        <f>ROUND(I125*H125,2)</f>
        <v>0</v>
      </c>
      <c r="BL125" s="13" t="s">
        <v>120</v>
      </c>
      <c r="BM125" s="217" t="s">
        <v>8</v>
      </c>
    </row>
    <row r="126" s="2" customFormat="1" ht="16.5" customHeight="1">
      <c r="A126" s="34"/>
      <c r="B126" s="35"/>
      <c r="C126" s="206" t="s">
        <v>133</v>
      </c>
      <c r="D126" s="206" t="s">
        <v>116</v>
      </c>
      <c r="E126" s="207" t="s">
        <v>141</v>
      </c>
      <c r="F126" s="208" t="s">
        <v>118</v>
      </c>
      <c r="G126" s="209" t="s">
        <v>119</v>
      </c>
      <c r="H126" s="210">
        <v>4</v>
      </c>
      <c r="I126" s="211"/>
      <c r="J126" s="212">
        <f>ROUND(I126*H126,2)</f>
        <v>0</v>
      </c>
      <c r="K126" s="208" t="s">
        <v>1</v>
      </c>
      <c r="L126" s="40"/>
      <c r="M126" s="213" t="s">
        <v>1</v>
      </c>
      <c r="N126" s="214" t="s">
        <v>38</v>
      </c>
      <c r="O126" s="87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7" t="s">
        <v>120</v>
      </c>
      <c r="AT126" s="217" t="s">
        <v>116</v>
      </c>
      <c r="AU126" s="217" t="s">
        <v>81</v>
      </c>
      <c r="AY126" s="13" t="s">
        <v>115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3" t="s">
        <v>81</v>
      </c>
      <c r="BK126" s="218">
        <f>ROUND(I126*H126,2)</f>
        <v>0</v>
      </c>
      <c r="BL126" s="13" t="s">
        <v>120</v>
      </c>
      <c r="BM126" s="217" t="s">
        <v>135</v>
      </c>
    </row>
    <row r="127" s="2" customFormat="1" ht="16.5" customHeight="1">
      <c r="A127" s="34"/>
      <c r="B127" s="35"/>
      <c r="C127" s="206" t="s">
        <v>127</v>
      </c>
      <c r="D127" s="206" t="s">
        <v>116</v>
      </c>
      <c r="E127" s="207" t="s">
        <v>277</v>
      </c>
      <c r="F127" s="208" t="s">
        <v>118</v>
      </c>
      <c r="G127" s="209" t="s">
        <v>119</v>
      </c>
      <c r="H127" s="210">
        <v>1</v>
      </c>
      <c r="I127" s="211"/>
      <c r="J127" s="212">
        <f>ROUND(I127*H127,2)</f>
        <v>0</v>
      </c>
      <c r="K127" s="208" t="s">
        <v>1</v>
      </c>
      <c r="L127" s="40"/>
      <c r="M127" s="213" t="s">
        <v>1</v>
      </c>
      <c r="N127" s="214" t="s">
        <v>38</v>
      </c>
      <c r="O127" s="87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7" t="s">
        <v>120</v>
      </c>
      <c r="AT127" s="217" t="s">
        <v>116</v>
      </c>
      <c r="AU127" s="217" t="s">
        <v>81</v>
      </c>
      <c r="AY127" s="13" t="s">
        <v>115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3" t="s">
        <v>81</v>
      </c>
      <c r="BK127" s="218">
        <f>ROUND(I127*H127,2)</f>
        <v>0</v>
      </c>
      <c r="BL127" s="13" t="s">
        <v>120</v>
      </c>
      <c r="BM127" s="217" t="s">
        <v>137</v>
      </c>
    </row>
    <row r="128" s="2" customFormat="1" ht="16.5" customHeight="1">
      <c r="A128" s="34"/>
      <c r="B128" s="35"/>
      <c r="C128" s="206" t="s">
        <v>138</v>
      </c>
      <c r="D128" s="206" t="s">
        <v>116</v>
      </c>
      <c r="E128" s="207" t="s">
        <v>278</v>
      </c>
      <c r="F128" s="208" t="s">
        <v>118</v>
      </c>
      <c r="G128" s="209" t="s">
        <v>119</v>
      </c>
      <c r="H128" s="210">
        <v>2</v>
      </c>
      <c r="I128" s="211"/>
      <c r="J128" s="212">
        <f>ROUND(I128*H128,2)</f>
        <v>0</v>
      </c>
      <c r="K128" s="208" t="s">
        <v>1</v>
      </c>
      <c r="L128" s="40"/>
      <c r="M128" s="213" t="s">
        <v>1</v>
      </c>
      <c r="N128" s="214" t="s">
        <v>38</v>
      </c>
      <c r="O128" s="87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7" t="s">
        <v>120</v>
      </c>
      <c r="AT128" s="217" t="s">
        <v>116</v>
      </c>
      <c r="AU128" s="217" t="s">
        <v>81</v>
      </c>
      <c r="AY128" s="13" t="s">
        <v>115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3" t="s">
        <v>81</v>
      </c>
      <c r="BK128" s="218">
        <f>ROUND(I128*H128,2)</f>
        <v>0</v>
      </c>
      <c r="BL128" s="13" t="s">
        <v>120</v>
      </c>
      <c r="BM128" s="217" t="s">
        <v>140</v>
      </c>
    </row>
    <row r="129" s="2" customFormat="1" ht="16.5" customHeight="1">
      <c r="A129" s="34"/>
      <c r="B129" s="35"/>
      <c r="C129" s="206" t="s">
        <v>131</v>
      </c>
      <c r="D129" s="206" t="s">
        <v>116</v>
      </c>
      <c r="E129" s="207" t="s">
        <v>279</v>
      </c>
      <c r="F129" s="208" t="s">
        <v>268</v>
      </c>
      <c r="G129" s="209" t="s">
        <v>119</v>
      </c>
      <c r="H129" s="210">
        <v>26</v>
      </c>
      <c r="I129" s="211"/>
      <c r="J129" s="212">
        <f>ROUND(I129*H129,2)</f>
        <v>0</v>
      </c>
      <c r="K129" s="208" t="s">
        <v>1</v>
      </c>
      <c r="L129" s="40"/>
      <c r="M129" s="213" t="s">
        <v>1</v>
      </c>
      <c r="N129" s="214" t="s">
        <v>38</v>
      </c>
      <c r="O129" s="87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7" t="s">
        <v>120</v>
      </c>
      <c r="AT129" s="217" t="s">
        <v>116</v>
      </c>
      <c r="AU129" s="217" t="s">
        <v>81</v>
      </c>
      <c r="AY129" s="13" t="s">
        <v>115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3" t="s">
        <v>81</v>
      </c>
      <c r="BK129" s="218">
        <f>ROUND(I129*H129,2)</f>
        <v>0</v>
      </c>
      <c r="BL129" s="13" t="s">
        <v>120</v>
      </c>
      <c r="BM129" s="217" t="s">
        <v>142</v>
      </c>
    </row>
    <row r="130" s="2" customFormat="1" ht="16.5" customHeight="1">
      <c r="A130" s="34"/>
      <c r="B130" s="35"/>
      <c r="C130" s="206" t="s">
        <v>143</v>
      </c>
      <c r="D130" s="206" t="s">
        <v>116</v>
      </c>
      <c r="E130" s="207" t="s">
        <v>280</v>
      </c>
      <c r="F130" s="208" t="s">
        <v>281</v>
      </c>
      <c r="G130" s="209" t="s">
        <v>119</v>
      </c>
      <c r="H130" s="210">
        <v>2</v>
      </c>
      <c r="I130" s="211"/>
      <c r="J130" s="212">
        <f>ROUND(I130*H130,2)</f>
        <v>0</v>
      </c>
      <c r="K130" s="208" t="s">
        <v>1</v>
      </c>
      <c r="L130" s="40"/>
      <c r="M130" s="213" t="s">
        <v>1</v>
      </c>
      <c r="N130" s="214" t="s">
        <v>38</v>
      </c>
      <c r="O130" s="87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7" t="s">
        <v>120</v>
      </c>
      <c r="AT130" s="217" t="s">
        <v>116</v>
      </c>
      <c r="AU130" s="217" t="s">
        <v>81</v>
      </c>
      <c r="AY130" s="13" t="s">
        <v>115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3" t="s">
        <v>81</v>
      </c>
      <c r="BK130" s="218">
        <f>ROUND(I130*H130,2)</f>
        <v>0</v>
      </c>
      <c r="BL130" s="13" t="s">
        <v>120</v>
      </c>
      <c r="BM130" s="217" t="s">
        <v>146</v>
      </c>
    </row>
    <row r="131" s="2" customFormat="1" ht="16.5" customHeight="1">
      <c r="A131" s="34"/>
      <c r="B131" s="35"/>
      <c r="C131" s="206" t="s">
        <v>8</v>
      </c>
      <c r="D131" s="206" t="s">
        <v>116</v>
      </c>
      <c r="E131" s="207" t="s">
        <v>282</v>
      </c>
      <c r="F131" s="208" t="s">
        <v>118</v>
      </c>
      <c r="G131" s="209" t="s">
        <v>119</v>
      </c>
      <c r="H131" s="210">
        <v>18</v>
      </c>
      <c r="I131" s="211"/>
      <c r="J131" s="212">
        <f>ROUND(I131*H131,2)</f>
        <v>0</v>
      </c>
      <c r="K131" s="208" t="s">
        <v>1</v>
      </c>
      <c r="L131" s="40"/>
      <c r="M131" s="213" t="s">
        <v>1</v>
      </c>
      <c r="N131" s="214" t="s">
        <v>38</v>
      </c>
      <c r="O131" s="87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7" t="s">
        <v>120</v>
      </c>
      <c r="AT131" s="217" t="s">
        <v>116</v>
      </c>
      <c r="AU131" s="217" t="s">
        <v>81</v>
      </c>
      <c r="AY131" s="13" t="s">
        <v>115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3" t="s">
        <v>81</v>
      </c>
      <c r="BK131" s="218">
        <f>ROUND(I131*H131,2)</f>
        <v>0</v>
      </c>
      <c r="BL131" s="13" t="s">
        <v>120</v>
      </c>
      <c r="BM131" s="217" t="s">
        <v>148</v>
      </c>
    </row>
    <row r="132" s="2" customFormat="1" ht="16.5" customHeight="1">
      <c r="A132" s="34"/>
      <c r="B132" s="35"/>
      <c r="C132" s="206" t="s">
        <v>149</v>
      </c>
      <c r="D132" s="206" t="s">
        <v>116</v>
      </c>
      <c r="E132" s="207" t="s">
        <v>283</v>
      </c>
      <c r="F132" s="208" t="s">
        <v>284</v>
      </c>
      <c r="G132" s="209" t="s">
        <v>119</v>
      </c>
      <c r="H132" s="210">
        <v>9</v>
      </c>
      <c r="I132" s="211"/>
      <c r="J132" s="212">
        <f>ROUND(I132*H132,2)</f>
        <v>0</v>
      </c>
      <c r="K132" s="208" t="s">
        <v>1</v>
      </c>
      <c r="L132" s="40"/>
      <c r="M132" s="213" t="s">
        <v>1</v>
      </c>
      <c r="N132" s="214" t="s">
        <v>38</v>
      </c>
      <c r="O132" s="87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7" t="s">
        <v>120</v>
      </c>
      <c r="AT132" s="217" t="s">
        <v>116</v>
      </c>
      <c r="AU132" s="217" t="s">
        <v>81</v>
      </c>
      <c r="AY132" s="13" t="s">
        <v>115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3" t="s">
        <v>81</v>
      </c>
      <c r="BK132" s="218">
        <f>ROUND(I132*H132,2)</f>
        <v>0</v>
      </c>
      <c r="BL132" s="13" t="s">
        <v>120</v>
      </c>
      <c r="BM132" s="217" t="s">
        <v>151</v>
      </c>
    </row>
    <row r="133" s="2" customFormat="1" ht="16.5" customHeight="1">
      <c r="A133" s="34"/>
      <c r="B133" s="35"/>
      <c r="C133" s="206" t="s">
        <v>135</v>
      </c>
      <c r="D133" s="206" t="s">
        <v>116</v>
      </c>
      <c r="E133" s="207" t="s">
        <v>285</v>
      </c>
      <c r="F133" s="208" t="s">
        <v>118</v>
      </c>
      <c r="G133" s="209" t="s">
        <v>119</v>
      </c>
      <c r="H133" s="210">
        <v>1</v>
      </c>
      <c r="I133" s="211"/>
      <c r="J133" s="212">
        <f>ROUND(I133*H133,2)</f>
        <v>0</v>
      </c>
      <c r="K133" s="208" t="s">
        <v>1</v>
      </c>
      <c r="L133" s="40"/>
      <c r="M133" s="213" t="s">
        <v>1</v>
      </c>
      <c r="N133" s="214" t="s">
        <v>38</v>
      </c>
      <c r="O133" s="87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7" t="s">
        <v>120</v>
      </c>
      <c r="AT133" s="217" t="s">
        <v>116</v>
      </c>
      <c r="AU133" s="217" t="s">
        <v>81</v>
      </c>
      <c r="AY133" s="13" t="s">
        <v>115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3" t="s">
        <v>81</v>
      </c>
      <c r="BK133" s="218">
        <f>ROUND(I133*H133,2)</f>
        <v>0</v>
      </c>
      <c r="BL133" s="13" t="s">
        <v>120</v>
      </c>
      <c r="BM133" s="217" t="s">
        <v>153</v>
      </c>
    </row>
    <row r="134" s="2" customFormat="1" ht="16.5" customHeight="1">
      <c r="A134" s="34"/>
      <c r="B134" s="35"/>
      <c r="C134" s="206" t="s">
        <v>154</v>
      </c>
      <c r="D134" s="206" t="s">
        <v>116</v>
      </c>
      <c r="E134" s="207" t="s">
        <v>286</v>
      </c>
      <c r="F134" s="208" t="s">
        <v>287</v>
      </c>
      <c r="G134" s="209" t="s">
        <v>119</v>
      </c>
      <c r="H134" s="210">
        <v>108</v>
      </c>
      <c r="I134" s="211"/>
      <c r="J134" s="212">
        <f>ROUND(I134*H134,2)</f>
        <v>0</v>
      </c>
      <c r="K134" s="208" t="s">
        <v>1</v>
      </c>
      <c r="L134" s="40"/>
      <c r="M134" s="213" t="s">
        <v>1</v>
      </c>
      <c r="N134" s="214" t="s">
        <v>38</v>
      </c>
      <c r="O134" s="87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7" t="s">
        <v>120</v>
      </c>
      <c r="AT134" s="217" t="s">
        <v>116</v>
      </c>
      <c r="AU134" s="217" t="s">
        <v>81</v>
      </c>
      <c r="AY134" s="13" t="s">
        <v>115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3" t="s">
        <v>81</v>
      </c>
      <c r="BK134" s="218">
        <f>ROUND(I134*H134,2)</f>
        <v>0</v>
      </c>
      <c r="BL134" s="13" t="s">
        <v>120</v>
      </c>
      <c r="BM134" s="217" t="s">
        <v>156</v>
      </c>
    </row>
    <row r="135" s="2" customFormat="1" ht="16.5" customHeight="1">
      <c r="A135" s="34"/>
      <c r="B135" s="35"/>
      <c r="C135" s="206" t="s">
        <v>137</v>
      </c>
      <c r="D135" s="206" t="s">
        <v>116</v>
      </c>
      <c r="E135" s="207" t="s">
        <v>144</v>
      </c>
      <c r="F135" s="208" t="s">
        <v>145</v>
      </c>
      <c r="G135" s="209" t="s">
        <v>119</v>
      </c>
      <c r="H135" s="210">
        <v>1</v>
      </c>
      <c r="I135" s="211"/>
      <c r="J135" s="212">
        <f>ROUND(I135*H135,2)</f>
        <v>0</v>
      </c>
      <c r="K135" s="208" t="s">
        <v>1</v>
      </c>
      <c r="L135" s="40"/>
      <c r="M135" s="213" t="s">
        <v>1</v>
      </c>
      <c r="N135" s="214" t="s">
        <v>38</v>
      </c>
      <c r="O135" s="87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7" t="s">
        <v>120</v>
      </c>
      <c r="AT135" s="217" t="s">
        <v>116</v>
      </c>
      <c r="AU135" s="217" t="s">
        <v>81</v>
      </c>
      <c r="AY135" s="13" t="s">
        <v>115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3" t="s">
        <v>81</v>
      </c>
      <c r="BK135" s="218">
        <f>ROUND(I135*H135,2)</f>
        <v>0</v>
      </c>
      <c r="BL135" s="13" t="s">
        <v>120</v>
      </c>
      <c r="BM135" s="217" t="s">
        <v>158</v>
      </c>
    </row>
    <row r="136" s="2" customFormat="1" ht="16.5" customHeight="1">
      <c r="A136" s="34"/>
      <c r="B136" s="35"/>
      <c r="C136" s="206" t="s">
        <v>159</v>
      </c>
      <c r="D136" s="206" t="s">
        <v>116</v>
      </c>
      <c r="E136" s="207" t="s">
        <v>165</v>
      </c>
      <c r="F136" s="208" t="s">
        <v>166</v>
      </c>
      <c r="G136" s="209" t="s">
        <v>119</v>
      </c>
      <c r="H136" s="210">
        <v>35</v>
      </c>
      <c r="I136" s="211"/>
      <c r="J136" s="212">
        <f>ROUND(I136*H136,2)</f>
        <v>0</v>
      </c>
      <c r="K136" s="208" t="s">
        <v>1</v>
      </c>
      <c r="L136" s="40"/>
      <c r="M136" s="213" t="s">
        <v>1</v>
      </c>
      <c r="N136" s="214" t="s">
        <v>38</v>
      </c>
      <c r="O136" s="87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7" t="s">
        <v>120</v>
      </c>
      <c r="AT136" s="217" t="s">
        <v>116</v>
      </c>
      <c r="AU136" s="217" t="s">
        <v>81</v>
      </c>
      <c r="AY136" s="13" t="s">
        <v>115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3" t="s">
        <v>81</v>
      </c>
      <c r="BK136" s="218">
        <f>ROUND(I136*H136,2)</f>
        <v>0</v>
      </c>
      <c r="BL136" s="13" t="s">
        <v>120</v>
      </c>
      <c r="BM136" s="217" t="s">
        <v>161</v>
      </c>
    </row>
    <row r="137" s="2" customFormat="1" ht="16.5" customHeight="1">
      <c r="A137" s="34"/>
      <c r="B137" s="35"/>
      <c r="C137" s="206" t="s">
        <v>140</v>
      </c>
      <c r="D137" s="206" t="s">
        <v>116</v>
      </c>
      <c r="E137" s="207" t="s">
        <v>288</v>
      </c>
      <c r="F137" s="208" t="s">
        <v>166</v>
      </c>
      <c r="G137" s="209" t="s">
        <v>119</v>
      </c>
      <c r="H137" s="210">
        <v>12</v>
      </c>
      <c r="I137" s="211"/>
      <c r="J137" s="212">
        <f>ROUND(I137*H137,2)</f>
        <v>0</v>
      </c>
      <c r="K137" s="208" t="s">
        <v>1</v>
      </c>
      <c r="L137" s="40"/>
      <c r="M137" s="213" t="s">
        <v>1</v>
      </c>
      <c r="N137" s="214" t="s">
        <v>38</v>
      </c>
      <c r="O137" s="87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7" t="s">
        <v>120</v>
      </c>
      <c r="AT137" s="217" t="s">
        <v>116</v>
      </c>
      <c r="AU137" s="217" t="s">
        <v>81</v>
      </c>
      <c r="AY137" s="13" t="s">
        <v>115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3" t="s">
        <v>81</v>
      </c>
      <c r="BK137" s="218">
        <f>ROUND(I137*H137,2)</f>
        <v>0</v>
      </c>
      <c r="BL137" s="13" t="s">
        <v>120</v>
      </c>
      <c r="BM137" s="217" t="s">
        <v>163</v>
      </c>
    </row>
    <row r="138" s="2" customFormat="1" ht="16.5" customHeight="1">
      <c r="A138" s="34"/>
      <c r="B138" s="35"/>
      <c r="C138" s="206" t="s">
        <v>164</v>
      </c>
      <c r="D138" s="206" t="s">
        <v>116</v>
      </c>
      <c r="E138" s="207" t="s">
        <v>289</v>
      </c>
      <c r="F138" s="208" t="s">
        <v>166</v>
      </c>
      <c r="G138" s="209" t="s">
        <v>119</v>
      </c>
      <c r="H138" s="210">
        <v>6</v>
      </c>
      <c r="I138" s="211"/>
      <c r="J138" s="212">
        <f>ROUND(I138*H138,2)</f>
        <v>0</v>
      </c>
      <c r="K138" s="208" t="s">
        <v>1</v>
      </c>
      <c r="L138" s="40"/>
      <c r="M138" s="213" t="s">
        <v>1</v>
      </c>
      <c r="N138" s="214" t="s">
        <v>38</v>
      </c>
      <c r="O138" s="87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7" t="s">
        <v>120</v>
      </c>
      <c r="AT138" s="217" t="s">
        <v>116</v>
      </c>
      <c r="AU138" s="217" t="s">
        <v>81</v>
      </c>
      <c r="AY138" s="13" t="s">
        <v>115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3" t="s">
        <v>81</v>
      </c>
      <c r="BK138" s="218">
        <f>ROUND(I138*H138,2)</f>
        <v>0</v>
      </c>
      <c r="BL138" s="13" t="s">
        <v>120</v>
      </c>
      <c r="BM138" s="217" t="s">
        <v>167</v>
      </c>
    </row>
    <row r="139" s="2" customFormat="1" ht="16.5" customHeight="1">
      <c r="A139" s="34"/>
      <c r="B139" s="35"/>
      <c r="C139" s="206" t="s">
        <v>142</v>
      </c>
      <c r="D139" s="206" t="s">
        <v>116</v>
      </c>
      <c r="E139" s="207" t="s">
        <v>190</v>
      </c>
      <c r="F139" s="208" t="s">
        <v>191</v>
      </c>
      <c r="G139" s="209" t="s">
        <v>119</v>
      </c>
      <c r="H139" s="210">
        <v>20</v>
      </c>
      <c r="I139" s="211"/>
      <c r="J139" s="212">
        <f>ROUND(I139*H139,2)</f>
        <v>0</v>
      </c>
      <c r="K139" s="208" t="s">
        <v>1</v>
      </c>
      <c r="L139" s="40"/>
      <c r="M139" s="213" t="s">
        <v>1</v>
      </c>
      <c r="N139" s="214" t="s">
        <v>38</v>
      </c>
      <c r="O139" s="87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7" t="s">
        <v>120</v>
      </c>
      <c r="AT139" s="217" t="s">
        <v>116</v>
      </c>
      <c r="AU139" s="217" t="s">
        <v>81</v>
      </c>
      <c r="AY139" s="13" t="s">
        <v>115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3" t="s">
        <v>81</v>
      </c>
      <c r="BK139" s="218">
        <f>ROUND(I139*H139,2)</f>
        <v>0</v>
      </c>
      <c r="BL139" s="13" t="s">
        <v>120</v>
      </c>
      <c r="BM139" s="217" t="s">
        <v>169</v>
      </c>
    </row>
    <row r="140" s="2" customFormat="1" ht="16.5" customHeight="1">
      <c r="A140" s="34"/>
      <c r="B140" s="35"/>
      <c r="C140" s="206" t="s">
        <v>7</v>
      </c>
      <c r="D140" s="206" t="s">
        <v>116</v>
      </c>
      <c r="E140" s="207" t="s">
        <v>290</v>
      </c>
      <c r="F140" s="208" t="s">
        <v>191</v>
      </c>
      <c r="G140" s="209" t="s">
        <v>119</v>
      </c>
      <c r="H140" s="210">
        <v>6</v>
      </c>
      <c r="I140" s="211"/>
      <c r="J140" s="212">
        <f>ROUND(I140*H140,2)</f>
        <v>0</v>
      </c>
      <c r="K140" s="208" t="s">
        <v>1</v>
      </c>
      <c r="L140" s="40"/>
      <c r="M140" s="213" t="s">
        <v>1</v>
      </c>
      <c r="N140" s="214" t="s">
        <v>38</v>
      </c>
      <c r="O140" s="87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7" t="s">
        <v>120</v>
      </c>
      <c r="AT140" s="217" t="s">
        <v>116</v>
      </c>
      <c r="AU140" s="217" t="s">
        <v>81</v>
      </c>
      <c r="AY140" s="13" t="s">
        <v>115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3" t="s">
        <v>81</v>
      </c>
      <c r="BK140" s="218">
        <f>ROUND(I140*H140,2)</f>
        <v>0</v>
      </c>
      <c r="BL140" s="13" t="s">
        <v>120</v>
      </c>
      <c r="BM140" s="217" t="s">
        <v>171</v>
      </c>
    </row>
    <row r="141" s="2" customFormat="1" ht="16.5" customHeight="1">
      <c r="A141" s="34"/>
      <c r="B141" s="35"/>
      <c r="C141" s="206" t="s">
        <v>146</v>
      </c>
      <c r="D141" s="206" t="s">
        <v>116</v>
      </c>
      <c r="E141" s="207" t="s">
        <v>291</v>
      </c>
      <c r="F141" s="208" t="s">
        <v>191</v>
      </c>
      <c r="G141" s="209" t="s">
        <v>119</v>
      </c>
      <c r="H141" s="210">
        <v>3</v>
      </c>
      <c r="I141" s="211"/>
      <c r="J141" s="212">
        <f>ROUND(I141*H141,2)</f>
        <v>0</v>
      </c>
      <c r="K141" s="208" t="s">
        <v>1</v>
      </c>
      <c r="L141" s="40"/>
      <c r="M141" s="213" t="s">
        <v>1</v>
      </c>
      <c r="N141" s="214" t="s">
        <v>38</v>
      </c>
      <c r="O141" s="87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7" t="s">
        <v>120</v>
      </c>
      <c r="AT141" s="217" t="s">
        <v>116</v>
      </c>
      <c r="AU141" s="217" t="s">
        <v>81</v>
      </c>
      <c r="AY141" s="13" t="s">
        <v>115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3" t="s">
        <v>81</v>
      </c>
      <c r="BK141" s="218">
        <f>ROUND(I141*H141,2)</f>
        <v>0</v>
      </c>
      <c r="BL141" s="13" t="s">
        <v>120</v>
      </c>
      <c r="BM141" s="217" t="s">
        <v>173</v>
      </c>
    </row>
    <row r="142" s="2" customFormat="1" ht="16.5" customHeight="1">
      <c r="A142" s="34"/>
      <c r="B142" s="35"/>
      <c r="C142" s="206" t="s">
        <v>174</v>
      </c>
      <c r="D142" s="206" t="s">
        <v>116</v>
      </c>
      <c r="E142" s="207" t="s">
        <v>219</v>
      </c>
      <c r="F142" s="208" t="s">
        <v>214</v>
      </c>
      <c r="G142" s="209" t="s">
        <v>119</v>
      </c>
      <c r="H142" s="210">
        <v>1</v>
      </c>
      <c r="I142" s="211"/>
      <c r="J142" s="212">
        <f>ROUND(I142*H142,2)</f>
        <v>0</v>
      </c>
      <c r="K142" s="208" t="s">
        <v>1</v>
      </c>
      <c r="L142" s="40"/>
      <c r="M142" s="213" t="s">
        <v>1</v>
      </c>
      <c r="N142" s="214" t="s">
        <v>38</v>
      </c>
      <c r="O142" s="87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7" t="s">
        <v>120</v>
      </c>
      <c r="AT142" s="217" t="s">
        <v>116</v>
      </c>
      <c r="AU142" s="217" t="s">
        <v>81</v>
      </c>
      <c r="AY142" s="13" t="s">
        <v>115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3" t="s">
        <v>81</v>
      </c>
      <c r="BK142" s="218">
        <f>ROUND(I142*H142,2)</f>
        <v>0</v>
      </c>
      <c r="BL142" s="13" t="s">
        <v>120</v>
      </c>
      <c r="BM142" s="217" t="s">
        <v>176</v>
      </c>
    </row>
    <row r="143" s="2" customFormat="1" ht="16.5" customHeight="1">
      <c r="A143" s="34"/>
      <c r="B143" s="35"/>
      <c r="C143" s="206" t="s">
        <v>148</v>
      </c>
      <c r="D143" s="206" t="s">
        <v>116</v>
      </c>
      <c r="E143" s="207" t="s">
        <v>292</v>
      </c>
      <c r="F143" s="208" t="s">
        <v>226</v>
      </c>
      <c r="G143" s="209" t="s">
        <v>119</v>
      </c>
      <c r="H143" s="210">
        <v>1</v>
      </c>
      <c r="I143" s="211"/>
      <c r="J143" s="212">
        <f>ROUND(I143*H143,2)</f>
        <v>0</v>
      </c>
      <c r="K143" s="208" t="s">
        <v>1</v>
      </c>
      <c r="L143" s="40"/>
      <c r="M143" s="213" t="s">
        <v>1</v>
      </c>
      <c r="N143" s="214" t="s">
        <v>38</v>
      </c>
      <c r="O143" s="87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7" t="s">
        <v>120</v>
      </c>
      <c r="AT143" s="217" t="s">
        <v>116</v>
      </c>
      <c r="AU143" s="217" t="s">
        <v>81</v>
      </c>
      <c r="AY143" s="13" t="s">
        <v>115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3" t="s">
        <v>81</v>
      </c>
      <c r="BK143" s="218">
        <f>ROUND(I143*H143,2)</f>
        <v>0</v>
      </c>
      <c r="BL143" s="13" t="s">
        <v>120</v>
      </c>
      <c r="BM143" s="217" t="s">
        <v>178</v>
      </c>
    </row>
    <row r="144" s="2" customFormat="1" ht="16.5" customHeight="1">
      <c r="A144" s="34"/>
      <c r="B144" s="35"/>
      <c r="C144" s="206" t="s">
        <v>179</v>
      </c>
      <c r="D144" s="206" t="s">
        <v>116</v>
      </c>
      <c r="E144" s="207" t="s">
        <v>229</v>
      </c>
      <c r="F144" s="208" t="s">
        <v>230</v>
      </c>
      <c r="G144" s="209" t="s">
        <v>119</v>
      </c>
      <c r="H144" s="210">
        <v>2</v>
      </c>
      <c r="I144" s="211"/>
      <c r="J144" s="212">
        <f>ROUND(I144*H144,2)</f>
        <v>0</v>
      </c>
      <c r="K144" s="208" t="s">
        <v>1</v>
      </c>
      <c r="L144" s="40"/>
      <c r="M144" s="213" t="s">
        <v>1</v>
      </c>
      <c r="N144" s="214" t="s">
        <v>38</v>
      </c>
      <c r="O144" s="87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7" t="s">
        <v>120</v>
      </c>
      <c r="AT144" s="217" t="s">
        <v>116</v>
      </c>
      <c r="AU144" s="217" t="s">
        <v>81</v>
      </c>
      <c r="AY144" s="13" t="s">
        <v>115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3" t="s">
        <v>81</v>
      </c>
      <c r="BK144" s="218">
        <f>ROUND(I144*H144,2)</f>
        <v>0</v>
      </c>
      <c r="BL144" s="13" t="s">
        <v>120</v>
      </c>
      <c r="BM144" s="217" t="s">
        <v>181</v>
      </c>
    </row>
    <row r="145" s="2" customFormat="1" ht="16.5" customHeight="1">
      <c r="A145" s="34"/>
      <c r="B145" s="35"/>
      <c r="C145" s="206" t="s">
        <v>151</v>
      </c>
      <c r="D145" s="206" t="s">
        <v>116</v>
      </c>
      <c r="E145" s="207" t="s">
        <v>232</v>
      </c>
      <c r="F145" s="208" t="s">
        <v>233</v>
      </c>
      <c r="G145" s="209" t="s">
        <v>119</v>
      </c>
      <c r="H145" s="210">
        <v>11</v>
      </c>
      <c r="I145" s="211"/>
      <c r="J145" s="212">
        <f>ROUND(I145*H145,2)</f>
        <v>0</v>
      </c>
      <c r="K145" s="208" t="s">
        <v>1</v>
      </c>
      <c r="L145" s="40"/>
      <c r="M145" s="213" t="s">
        <v>1</v>
      </c>
      <c r="N145" s="214" t="s">
        <v>38</v>
      </c>
      <c r="O145" s="87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7" t="s">
        <v>120</v>
      </c>
      <c r="AT145" s="217" t="s">
        <v>116</v>
      </c>
      <c r="AU145" s="217" t="s">
        <v>81</v>
      </c>
      <c r="AY145" s="13" t="s">
        <v>115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3" t="s">
        <v>81</v>
      </c>
      <c r="BK145" s="218">
        <f>ROUND(I145*H145,2)</f>
        <v>0</v>
      </c>
      <c r="BL145" s="13" t="s">
        <v>120</v>
      </c>
      <c r="BM145" s="217" t="s">
        <v>183</v>
      </c>
    </row>
    <row r="146" s="2" customFormat="1" ht="16.5" customHeight="1">
      <c r="A146" s="34"/>
      <c r="B146" s="35"/>
      <c r="C146" s="206" t="s">
        <v>184</v>
      </c>
      <c r="D146" s="206" t="s">
        <v>116</v>
      </c>
      <c r="E146" s="207" t="s">
        <v>293</v>
      </c>
      <c r="F146" s="208" t="s">
        <v>145</v>
      </c>
      <c r="G146" s="209" t="s">
        <v>119</v>
      </c>
      <c r="H146" s="210">
        <v>1</v>
      </c>
      <c r="I146" s="211"/>
      <c r="J146" s="212">
        <f>ROUND(I146*H146,2)</f>
        <v>0</v>
      </c>
      <c r="K146" s="208" t="s">
        <v>1</v>
      </c>
      <c r="L146" s="40"/>
      <c r="M146" s="213" t="s">
        <v>1</v>
      </c>
      <c r="N146" s="214" t="s">
        <v>38</v>
      </c>
      <c r="O146" s="87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7" t="s">
        <v>120</v>
      </c>
      <c r="AT146" s="217" t="s">
        <v>116</v>
      </c>
      <c r="AU146" s="217" t="s">
        <v>81</v>
      </c>
      <c r="AY146" s="13" t="s">
        <v>115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3" t="s">
        <v>81</v>
      </c>
      <c r="BK146" s="218">
        <f>ROUND(I146*H146,2)</f>
        <v>0</v>
      </c>
      <c r="BL146" s="13" t="s">
        <v>120</v>
      </c>
      <c r="BM146" s="217" t="s">
        <v>186</v>
      </c>
    </row>
    <row r="147" s="2" customFormat="1" ht="16.5" customHeight="1">
      <c r="A147" s="34"/>
      <c r="B147" s="35"/>
      <c r="C147" s="206" t="s">
        <v>153</v>
      </c>
      <c r="D147" s="206" t="s">
        <v>116</v>
      </c>
      <c r="E147" s="207" t="s">
        <v>294</v>
      </c>
      <c r="F147" s="208" t="s">
        <v>145</v>
      </c>
      <c r="G147" s="209" t="s">
        <v>119</v>
      </c>
      <c r="H147" s="210">
        <v>3</v>
      </c>
      <c r="I147" s="211"/>
      <c r="J147" s="212">
        <f>ROUND(I147*H147,2)</f>
        <v>0</v>
      </c>
      <c r="K147" s="208" t="s">
        <v>1</v>
      </c>
      <c r="L147" s="40"/>
      <c r="M147" s="213" t="s">
        <v>1</v>
      </c>
      <c r="N147" s="214" t="s">
        <v>38</v>
      </c>
      <c r="O147" s="87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7" t="s">
        <v>120</v>
      </c>
      <c r="AT147" s="217" t="s">
        <v>116</v>
      </c>
      <c r="AU147" s="217" t="s">
        <v>81</v>
      </c>
      <c r="AY147" s="13" t="s">
        <v>115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3" t="s">
        <v>81</v>
      </c>
      <c r="BK147" s="218">
        <f>ROUND(I147*H147,2)</f>
        <v>0</v>
      </c>
      <c r="BL147" s="13" t="s">
        <v>120</v>
      </c>
      <c r="BM147" s="217" t="s">
        <v>188</v>
      </c>
    </row>
    <row r="148" s="2" customFormat="1" ht="16.5" customHeight="1">
      <c r="A148" s="34"/>
      <c r="B148" s="35"/>
      <c r="C148" s="206" t="s">
        <v>189</v>
      </c>
      <c r="D148" s="206" t="s">
        <v>116</v>
      </c>
      <c r="E148" s="207" t="s">
        <v>295</v>
      </c>
      <c r="F148" s="208" t="s">
        <v>145</v>
      </c>
      <c r="G148" s="209" t="s">
        <v>119</v>
      </c>
      <c r="H148" s="210">
        <v>1</v>
      </c>
      <c r="I148" s="211"/>
      <c r="J148" s="212">
        <f>ROUND(I148*H148,2)</f>
        <v>0</v>
      </c>
      <c r="K148" s="208" t="s">
        <v>1</v>
      </c>
      <c r="L148" s="40"/>
      <c r="M148" s="213" t="s">
        <v>1</v>
      </c>
      <c r="N148" s="214" t="s">
        <v>38</v>
      </c>
      <c r="O148" s="87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7" t="s">
        <v>120</v>
      </c>
      <c r="AT148" s="217" t="s">
        <v>116</v>
      </c>
      <c r="AU148" s="217" t="s">
        <v>81</v>
      </c>
      <c r="AY148" s="13" t="s">
        <v>115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3" t="s">
        <v>81</v>
      </c>
      <c r="BK148" s="218">
        <f>ROUND(I148*H148,2)</f>
        <v>0</v>
      </c>
      <c r="BL148" s="13" t="s">
        <v>120</v>
      </c>
      <c r="BM148" s="217" t="s">
        <v>192</v>
      </c>
    </row>
    <row r="149" s="2" customFormat="1" ht="16.5" customHeight="1">
      <c r="A149" s="34"/>
      <c r="B149" s="35"/>
      <c r="C149" s="206" t="s">
        <v>156</v>
      </c>
      <c r="D149" s="206" t="s">
        <v>116</v>
      </c>
      <c r="E149" s="207" t="s">
        <v>296</v>
      </c>
      <c r="F149" s="208" t="s">
        <v>297</v>
      </c>
      <c r="G149" s="209" t="s">
        <v>119</v>
      </c>
      <c r="H149" s="210">
        <v>2</v>
      </c>
      <c r="I149" s="211"/>
      <c r="J149" s="212">
        <f>ROUND(I149*H149,2)</f>
        <v>0</v>
      </c>
      <c r="K149" s="208" t="s">
        <v>1</v>
      </c>
      <c r="L149" s="40"/>
      <c r="M149" s="213" t="s">
        <v>1</v>
      </c>
      <c r="N149" s="214" t="s">
        <v>38</v>
      </c>
      <c r="O149" s="87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7" t="s">
        <v>120</v>
      </c>
      <c r="AT149" s="217" t="s">
        <v>116</v>
      </c>
      <c r="AU149" s="217" t="s">
        <v>81</v>
      </c>
      <c r="AY149" s="13" t="s">
        <v>115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3" t="s">
        <v>81</v>
      </c>
      <c r="BK149" s="218">
        <f>ROUND(I149*H149,2)</f>
        <v>0</v>
      </c>
      <c r="BL149" s="13" t="s">
        <v>120</v>
      </c>
      <c r="BM149" s="217" t="s">
        <v>194</v>
      </c>
    </row>
    <row r="150" s="2" customFormat="1" ht="16.5" customHeight="1">
      <c r="A150" s="34"/>
      <c r="B150" s="35"/>
      <c r="C150" s="206" t="s">
        <v>195</v>
      </c>
      <c r="D150" s="206" t="s">
        <v>116</v>
      </c>
      <c r="E150" s="207" t="s">
        <v>298</v>
      </c>
      <c r="F150" s="208" t="s">
        <v>145</v>
      </c>
      <c r="G150" s="209" t="s">
        <v>119</v>
      </c>
      <c r="H150" s="210">
        <v>4</v>
      </c>
      <c r="I150" s="211"/>
      <c r="J150" s="212">
        <f>ROUND(I150*H150,2)</f>
        <v>0</v>
      </c>
      <c r="K150" s="208" t="s">
        <v>1</v>
      </c>
      <c r="L150" s="40"/>
      <c r="M150" s="213" t="s">
        <v>1</v>
      </c>
      <c r="N150" s="214" t="s">
        <v>38</v>
      </c>
      <c r="O150" s="87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7" t="s">
        <v>120</v>
      </c>
      <c r="AT150" s="217" t="s">
        <v>116</v>
      </c>
      <c r="AU150" s="217" t="s">
        <v>81</v>
      </c>
      <c r="AY150" s="13" t="s">
        <v>115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3" t="s">
        <v>81</v>
      </c>
      <c r="BK150" s="218">
        <f>ROUND(I150*H150,2)</f>
        <v>0</v>
      </c>
      <c r="BL150" s="13" t="s">
        <v>120</v>
      </c>
      <c r="BM150" s="217" t="s">
        <v>197</v>
      </c>
    </row>
    <row r="151" s="2" customFormat="1" ht="16.5" customHeight="1">
      <c r="A151" s="34"/>
      <c r="B151" s="35"/>
      <c r="C151" s="206" t="s">
        <v>158</v>
      </c>
      <c r="D151" s="206" t="s">
        <v>116</v>
      </c>
      <c r="E151" s="207" t="s">
        <v>299</v>
      </c>
      <c r="F151" s="208" t="s">
        <v>145</v>
      </c>
      <c r="G151" s="209" t="s">
        <v>119</v>
      </c>
      <c r="H151" s="210">
        <v>2</v>
      </c>
      <c r="I151" s="211"/>
      <c r="J151" s="212">
        <f>ROUND(I151*H151,2)</f>
        <v>0</v>
      </c>
      <c r="K151" s="208" t="s">
        <v>1</v>
      </c>
      <c r="L151" s="40"/>
      <c r="M151" s="213" t="s">
        <v>1</v>
      </c>
      <c r="N151" s="214" t="s">
        <v>38</v>
      </c>
      <c r="O151" s="87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7" t="s">
        <v>120</v>
      </c>
      <c r="AT151" s="217" t="s">
        <v>116</v>
      </c>
      <c r="AU151" s="217" t="s">
        <v>81</v>
      </c>
      <c r="AY151" s="13" t="s">
        <v>115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3" t="s">
        <v>81</v>
      </c>
      <c r="BK151" s="218">
        <f>ROUND(I151*H151,2)</f>
        <v>0</v>
      </c>
      <c r="BL151" s="13" t="s">
        <v>120</v>
      </c>
      <c r="BM151" s="217" t="s">
        <v>199</v>
      </c>
    </row>
    <row r="152" s="2" customFormat="1" ht="16.5" customHeight="1">
      <c r="A152" s="34"/>
      <c r="B152" s="35"/>
      <c r="C152" s="206" t="s">
        <v>200</v>
      </c>
      <c r="D152" s="206" t="s">
        <v>116</v>
      </c>
      <c r="E152" s="207" t="s">
        <v>300</v>
      </c>
      <c r="F152" s="208" t="s">
        <v>145</v>
      </c>
      <c r="G152" s="209" t="s">
        <v>119</v>
      </c>
      <c r="H152" s="210">
        <v>2</v>
      </c>
      <c r="I152" s="211"/>
      <c r="J152" s="212">
        <f>ROUND(I152*H152,2)</f>
        <v>0</v>
      </c>
      <c r="K152" s="208" t="s">
        <v>1</v>
      </c>
      <c r="L152" s="40"/>
      <c r="M152" s="213" t="s">
        <v>1</v>
      </c>
      <c r="N152" s="214" t="s">
        <v>38</v>
      </c>
      <c r="O152" s="87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7" t="s">
        <v>120</v>
      </c>
      <c r="AT152" s="217" t="s">
        <v>116</v>
      </c>
      <c r="AU152" s="217" t="s">
        <v>81</v>
      </c>
      <c r="AY152" s="13" t="s">
        <v>115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3" t="s">
        <v>81</v>
      </c>
      <c r="BK152" s="218">
        <f>ROUND(I152*H152,2)</f>
        <v>0</v>
      </c>
      <c r="BL152" s="13" t="s">
        <v>120</v>
      </c>
      <c r="BM152" s="217" t="s">
        <v>202</v>
      </c>
    </row>
    <row r="153" s="2" customFormat="1" ht="16.5" customHeight="1">
      <c r="A153" s="34"/>
      <c r="B153" s="35"/>
      <c r="C153" s="206" t="s">
        <v>161</v>
      </c>
      <c r="D153" s="206" t="s">
        <v>116</v>
      </c>
      <c r="E153" s="207" t="s">
        <v>301</v>
      </c>
      <c r="F153" s="208" t="s">
        <v>302</v>
      </c>
      <c r="G153" s="209" t="s">
        <v>119</v>
      </c>
      <c r="H153" s="210">
        <v>17</v>
      </c>
      <c r="I153" s="211"/>
      <c r="J153" s="212">
        <f>ROUND(I153*H153,2)</f>
        <v>0</v>
      </c>
      <c r="K153" s="208" t="s">
        <v>1</v>
      </c>
      <c r="L153" s="40"/>
      <c r="M153" s="213" t="s">
        <v>1</v>
      </c>
      <c r="N153" s="214" t="s">
        <v>38</v>
      </c>
      <c r="O153" s="87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7" t="s">
        <v>120</v>
      </c>
      <c r="AT153" s="217" t="s">
        <v>116</v>
      </c>
      <c r="AU153" s="217" t="s">
        <v>81</v>
      </c>
      <c r="AY153" s="13" t="s">
        <v>115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3" t="s">
        <v>81</v>
      </c>
      <c r="BK153" s="218">
        <f>ROUND(I153*H153,2)</f>
        <v>0</v>
      </c>
      <c r="BL153" s="13" t="s">
        <v>120</v>
      </c>
      <c r="BM153" s="217" t="s">
        <v>204</v>
      </c>
    </row>
    <row r="154" s="2" customFormat="1" ht="16.5" customHeight="1">
      <c r="A154" s="34"/>
      <c r="B154" s="35"/>
      <c r="C154" s="206" t="s">
        <v>205</v>
      </c>
      <c r="D154" s="206" t="s">
        <v>116</v>
      </c>
      <c r="E154" s="207" t="s">
        <v>303</v>
      </c>
      <c r="F154" s="208" t="s">
        <v>302</v>
      </c>
      <c r="G154" s="209" t="s">
        <v>119</v>
      </c>
      <c r="H154" s="210">
        <v>2</v>
      </c>
      <c r="I154" s="211"/>
      <c r="J154" s="212">
        <f>ROUND(I154*H154,2)</f>
        <v>0</v>
      </c>
      <c r="K154" s="208" t="s">
        <v>1</v>
      </c>
      <c r="L154" s="40"/>
      <c r="M154" s="213" t="s">
        <v>1</v>
      </c>
      <c r="N154" s="214" t="s">
        <v>38</v>
      </c>
      <c r="O154" s="87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7" t="s">
        <v>120</v>
      </c>
      <c r="AT154" s="217" t="s">
        <v>116</v>
      </c>
      <c r="AU154" s="217" t="s">
        <v>81</v>
      </c>
      <c r="AY154" s="13" t="s">
        <v>115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3" t="s">
        <v>81</v>
      </c>
      <c r="BK154" s="218">
        <f>ROUND(I154*H154,2)</f>
        <v>0</v>
      </c>
      <c r="BL154" s="13" t="s">
        <v>120</v>
      </c>
      <c r="BM154" s="217" t="s">
        <v>207</v>
      </c>
    </row>
    <row r="155" s="2" customFormat="1" ht="16.5" customHeight="1">
      <c r="A155" s="34"/>
      <c r="B155" s="35"/>
      <c r="C155" s="206" t="s">
        <v>163</v>
      </c>
      <c r="D155" s="206" t="s">
        <v>116</v>
      </c>
      <c r="E155" s="207" t="s">
        <v>304</v>
      </c>
      <c r="F155" s="208" t="s">
        <v>302</v>
      </c>
      <c r="G155" s="209" t="s">
        <v>119</v>
      </c>
      <c r="H155" s="210">
        <v>3</v>
      </c>
      <c r="I155" s="211"/>
      <c r="J155" s="212">
        <f>ROUND(I155*H155,2)</f>
        <v>0</v>
      </c>
      <c r="K155" s="208" t="s">
        <v>1</v>
      </c>
      <c r="L155" s="40"/>
      <c r="M155" s="213" t="s">
        <v>1</v>
      </c>
      <c r="N155" s="214" t="s">
        <v>38</v>
      </c>
      <c r="O155" s="87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7" t="s">
        <v>120</v>
      </c>
      <c r="AT155" s="217" t="s">
        <v>116</v>
      </c>
      <c r="AU155" s="217" t="s">
        <v>81</v>
      </c>
      <c r="AY155" s="13" t="s">
        <v>115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3" t="s">
        <v>81</v>
      </c>
      <c r="BK155" s="218">
        <f>ROUND(I155*H155,2)</f>
        <v>0</v>
      </c>
      <c r="BL155" s="13" t="s">
        <v>120</v>
      </c>
      <c r="BM155" s="217" t="s">
        <v>209</v>
      </c>
    </row>
    <row r="156" s="2" customFormat="1" ht="16.5" customHeight="1">
      <c r="A156" s="34"/>
      <c r="B156" s="35"/>
      <c r="C156" s="206" t="s">
        <v>210</v>
      </c>
      <c r="D156" s="206" t="s">
        <v>116</v>
      </c>
      <c r="E156" s="207" t="s">
        <v>305</v>
      </c>
      <c r="F156" s="208" t="s">
        <v>302</v>
      </c>
      <c r="G156" s="209" t="s">
        <v>119</v>
      </c>
      <c r="H156" s="210">
        <v>12</v>
      </c>
      <c r="I156" s="211"/>
      <c r="J156" s="212">
        <f>ROUND(I156*H156,2)</f>
        <v>0</v>
      </c>
      <c r="K156" s="208" t="s">
        <v>1</v>
      </c>
      <c r="L156" s="40"/>
      <c r="M156" s="213" t="s">
        <v>1</v>
      </c>
      <c r="N156" s="214" t="s">
        <v>38</v>
      </c>
      <c r="O156" s="87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7" t="s">
        <v>120</v>
      </c>
      <c r="AT156" s="217" t="s">
        <v>116</v>
      </c>
      <c r="AU156" s="217" t="s">
        <v>81</v>
      </c>
      <c r="AY156" s="13" t="s">
        <v>115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3" t="s">
        <v>81</v>
      </c>
      <c r="BK156" s="218">
        <f>ROUND(I156*H156,2)</f>
        <v>0</v>
      </c>
      <c r="BL156" s="13" t="s">
        <v>120</v>
      </c>
      <c r="BM156" s="217" t="s">
        <v>212</v>
      </c>
    </row>
    <row r="157" s="2" customFormat="1" ht="16.5" customHeight="1">
      <c r="A157" s="34"/>
      <c r="B157" s="35"/>
      <c r="C157" s="206" t="s">
        <v>167</v>
      </c>
      <c r="D157" s="206" t="s">
        <v>116</v>
      </c>
      <c r="E157" s="207" t="s">
        <v>306</v>
      </c>
      <c r="F157" s="208" t="s">
        <v>307</v>
      </c>
      <c r="G157" s="209" t="s">
        <v>119</v>
      </c>
      <c r="H157" s="210">
        <v>2</v>
      </c>
      <c r="I157" s="211"/>
      <c r="J157" s="212">
        <f>ROUND(I157*H157,2)</f>
        <v>0</v>
      </c>
      <c r="K157" s="208" t="s">
        <v>1</v>
      </c>
      <c r="L157" s="40"/>
      <c r="M157" s="213" t="s">
        <v>1</v>
      </c>
      <c r="N157" s="214" t="s">
        <v>38</v>
      </c>
      <c r="O157" s="87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7" t="s">
        <v>120</v>
      </c>
      <c r="AT157" s="217" t="s">
        <v>116</v>
      </c>
      <c r="AU157" s="217" t="s">
        <v>81</v>
      </c>
      <c r="AY157" s="13" t="s">
        <v>115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3" t="s">
        <v>81</v>
      </c>
      <c r="BK157" s="218">
        <f>ROUND(I157*H157,2)</f>
        <v>0</v>
      </c>
      <c r="BL157" s="13" t="s">
        <v>120</v>
      </c>
      <c r="BM157" s="217" t="s">
        <v>215</v>
      </c>
    </row>
    <row r="158" s="2" customFormat="1" ht="16.5" customHeight="1">
      <c r="A158" s="34"/>
      <c r="B158" s="35"/>
      <c r="C158" s="206" t="s">
        <v>216</v>
      </c>
      <c r="D158" s="206" t="s">
        <v>116</v>
      </c>
      <c r="E158" s="207" t="s">
        <v>308</v>
      </c>
      <c r="F158" s="208" t="s">
        <v>309</v>
      </c>
      <c r="G158" s="209" t="s">
        <v>119</v>
      </c>
      <c r="H158" s="210">
        <v>1</v>
      </c>
      <c r="I158" s="211"/>
      <c r="J158" s="212">
        <f>ROUND(I158*H158,2)</f>
        <v>0</v>
      </c>
      <c r="K158" s="208" t="s">
        <v>1</v>
      </c>
      <c r="L158" s="40"/>
      <c r="M158" s="213" t="s">
        <v>1</v>
      </c>
      <c r="N158" s="214" t="s">
        <v>38</v>
      </c>
      <c r="O158" s="87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7" t="s">
        <v>120</v>
      </c>
      <c r="AT158" s="217" t="s">
        <v>116</v>
      </c>
      <c r="AU158" s="217" t="s">
        <v>81</v>
      </c>
      <c r="AY158" s="13" t="s">
        <v>115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3" t="s">
        <v>81</v>
      </c>
      <c r="BK158" s="218">
        <f>ROUND(I158*H158,2)</f>
        <v>0</v>
      </c>
      <c r="BL158" s="13" t="s">
        <v>120</v>
      </c>
      <c r="BM158" s="217" t="s">
        <v>218</v>
      </c>
    </row>
    <row r="159" s="2" customFormat="1" ht="16.5" customHeight="1">
      <c r="A159" s="34"/>
      <c r="B159" s="35"/>
      <c r="C159" s="206" t="s">
        <v>169</v>
      </c>
      <c r="D159" s="206" t="s">
        <v>116</v>
      </c>
      <c r="E159" s="207" t="s">
        <v>310</v>
      </c>
      <c r="F159" s="208" t="s">
        <v>191</v>
      </c>
      <c r="G159" s="209" t="s">
        <v>119</v>
      </c>
      <c r="H159" s="210">
        <v>2</v>
      </c>
      <c r="I159" s="211"/>
      <c r="J159" s="212">
        <f>ROUND(I159*H159,2)</f>
        <v>0</v>
      </c>
      <c r="K159" s="208" t="s">
        <v>1</v>
      </c>
      <c r="L159" s="40"/>
      <c r="M159" s="213" t="s">
        <v>1</v>
      </c>
      <c r="N159" s="214" t="s">
        <v>38</v>
      </c>
      <c r="O159" s="87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7" t="s">
        <v>120</v>
      </c>
      <c r="AT159" s="217" t="s">
        <v>116</v>
      </c>
      <c r="AU159" s="217" t="s">
        <v>81</v>
      </c>
      <c r="AY159" s="13" t="s">
        <v>115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3" t="s">
        <v>81</v>
      </c>
      <c r="BK159" s="218">
        <f>ROUND(I159*H159,2)</f>
        <v>0</v>
      </c>
      <c r="BL159" s="13" t="s">
        <v>120</v>
      </c>
      <c r="BM159" s="217" t="s">
        <v>220</v>
      </c>
    </row>
    <row r="160" s="2" customFormat="1" ht="16.5" customHeight="1">
      <c r="A160" s="34"/>
      <c r="B160" s="35"/>
      <c r="C160" s="206" t="s">
        <v>221</v>
      </c>
      <c r="D160" s="206" t="s">
        <v>116</v>
      </c>
      <c r="E160" s="207" t="s">
        <v>311</v>
      </c>
      <c r="F160" s="208" t="s">
        <v>223</v>
      </c>
      <c r="G160" s="209" t="s">
        <v>119</v>
      </c>
      <c r="H160" s="210">
        <v>1</v>
      </c>
      <c r="I160" s="211"/>
      <c r="J160" s="212">
        <f>ROUND(I160*H160,2)</f>
        <v>0</v>
      </c>
      <c r="K160" s="208" t="s">
        <v>1</v>
      </c>
      <c r="L160" s="40"/>
      <c r="M160" s="213" t="s">
        <v>1</v>
      </c>
      <c r="N160" s="214" t="s">
        <v>38</v>
      </c>
      <c r="O160" s="87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7" t="s">
        <v>120</v>
      </c>
      <c r="AT160" s="217" t="s">
        <v>116</v>
      </c>
      <c r="AU160" s="217" t="s">
        <v>81</v>
      </c>
      <c r="AY160" s="13" t="s">
        <v>115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3" t="s">
        <v>81</v>
      </c>
      <c r="BK160" s="218">
        <f>ROUND(I160*H160,2)</f>
        <v>0</v>
      </c>
      <c r="BL160" s="13" t="s">
        <v>120</v>
      </c>
      <c r="BM160" s="217" t="s">
        <v>224</v>
      </c>
    </row>
    <row r="161" s="2" customFormat="1" ht="16.5" customHeight="1">
      <c r="A161" s="34"/>
      <c r="B161" s="35"/>
      <c r="C161" s="206" t="s">
        <v>171</v>
      </c>
      <c r="D161" s="206" t="s">
        <v>116</v>
      </c>
      <c r="E161" s="207" t="s">
        <v>312</v>
      </c>
      <c r="F161" s="208" t="s">
        <v>223</v>
      </c>
      <c r="G161" s="209" t="s">
        <v>119</v>
      </c>
      <c r="H161" s="210">
        <v>1</v>
      </c>
      <c r="I161" s="211"/>
      <c r="J161" s="212">
        <f>ROUND(I161*H161,2)</f>
        <v>0</v>
      </c>
      <c r="K161" s="208" t="s">
        <v>1</v>
      </c>
      <c r="L161" s="40"/>
      <c r="M161" s="213" t="s">
        <v>1</v>
      </c>
      <c r="N161" s="214" t="s">
        <v>38</v>
      </c>
      <c r="O161" s="87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7" t="s">
        <v>120</v>
      </c>
      <c r="AT161" s="217" t="s">
        <v>116</v>
      </c>
      <c r="AU161" s="217" t="s">
        <v>81</v>
      </c>
      <c r="AY161" s="13" t="s">
        <v>115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3" t="s">
        <v>81</v>
      </c>
      <c r="BK161" s="218">
        <f>ROUND(I161*H161,2)</f>
        <v>0</v>
      </c>
      <c r="BL161" s="13" t="s">
        <v>120</v>
      </c>
      <c r="BM161" s="217" t="s">
        <v>227</v>
      </c>
    </row>
    <row r="162" s="2" customFormat="1" ht="16.5" customHeight="1">
      <c r="A162" s="34"/>
      <c r="B162" s="35"/>
      <c r="C162" s="206" t="s">
        <v>228</v>
      </c>
      <c r="D162" s="206" t="s">
        <v>116</v>
      </c>
      <c r="E162" s="207" t="s">
        <v>313</v>
      </c>
      <c r="F162" s="208" t="s">
        <v>314</v>
      </c>
      <c r="G162" s="209" t="s">
        <v>119</v>
      </c>
      <c r="H162" s="210">
        <v>8</v>
      </c>
      <c r="I162" s="211"/>
      <c r="J162" s="212">
        <f>ROUND(I162*H162,2)</f>
        <v>0</v>
      </c>
      <c r="K162" s="208" t="s">
        <v>1</v>
      </c>
      <c r="L162" s="40"/>
      <c r="M162" s="213" t="s">
        <v>1</v>
      </c>
      <c r="N162" s="214" t="s">
        <v>38</v>
      </c>
      <c r="O162" s="87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7" t="s">
        <v>120</v>
      </c>
      <c r="AT162" s="217" t="s">
        <v>116</v>
      </c>
      <c r="AU162" s="217" t="s">
        <v>81</v>
      </c>
      <c r="AY162" s="13" t="s">
        <v>115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3" t="s">
        <v>81</v>
      </c>
      <c r="BK162" s="218">
        <f>ROUND(I162*H162,2)</f>
        <v>0</v>
      </c>
      <c r="BL162" s="13" t="s">
        <v>120</v>
      </c>
      <c r="BM162" s="217" t="s">
        <v>231</v>
      </c>
    </row>
    <row r="163" s="2" customFormat="1" ht="16.5" customHeight="1">
      <c r="A163" s="34"/>
      <c r="B163" s="35"/>
      <c r="C163" s="206" t="s">
        <v>173</v>
      </c>
      <c r="D163" s="206" t="s">
        <v>116</v>
      </c>
      <c r="E163" s="207" t="s">
        <v>315</v>
      </c>
      <c r="F163" s="208" t="s">
        <v>166</v>
      </c>
      <c r="G163" s="209" t="s">
        <v>119</v>
      </c>
      <c r="H163" s="210">
        <v>1</v>
      </c>
      <c r="I163" s="211"/>
      <c r="J163" s="212">
        <f>ROUND(I163*H163,2)</f>
        <v>0</v>
      </c>
      <c r="K163" s="208" t="s">
        <v>1</v>
      </c>
      <c r="L163" s="40"/>
      <c r="M163" s="213" t="s">
        <v>1</v>
      </c>
      <c r="N163" s="214" t="s">
        <v>38</v>
      </c>
      <c r="O163" s="87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7" t="s">
        <v>120</v>
      </c>
      <c r="AT163" s="217" t="s">
        <v>116</v>
      </c>
      <c r="AU163" s="217" t="s">
        <v>81</v>
      </c>
      <c r="AY163" s="13" t="s">
        <v>115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3" t="s">
        <v>81</v>
      </c>
      <c r="BK163" s="218">
        <f>ROUND(I163*H163,2)</f>
        <v>0</v>
      </c>
      <c r="BL163" s="13" t="s">
        <v>120</v>
      </c>
      <c r="BM163" s="217" t="s">
        <v>234</v>
      </c>
    </row>
    <row r="164" s="2" customFormat="1" ht="16.5" customHeight="1">
      <c r="A164" s="34"/>
      <c r="B164" s="35"/>
      <c r="C164" s="206" t="s">
        <v>235</v>
      </c>
      <c r="D164" s="206" t="s">
        <v>116</v>
      </c>
      <c r="E164" s="207" t="s">
        <v>316</v>
      </c>
      <c r="F164" s="208" t="s">
        <v>166</v>
      </c>
      <c r="G164" s="209" t="s">
        <v>119</v>
      </c>
      <c r="H164" s="210">
        <v>2</v>
      </c>
      <c r="I164" s="211"/>
      <c r="J164" s="212">
        <f>ROUND(I164*H164,2)</f>
        <v>0</v>
      </c>
      <c r="K164" s="208" t="s">
        <v>1</v>
      </c>
      <c r="L164" s="40"/>
      <c r="M164" s="213" t="s">
        <v>1</v>
      </c>
      <c r="N164" s="214" t="s">
        <v>38</v>
      </c>
      <c r="O164" s="87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7" t="s">
        <v>120</v>
      </c>
      <c r="AT164" s="217" t="s">
        <v>116</v>
      </c>
      <c r="AU164" s="217" t="s">
        <v>81</v>
      </c>
      <c r="AY164" s="13" t="s">
        <v>115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3" t="s">
        <v>81</v>
      </c>
      <c r="BK164" s="218">
        <f>ROUND(I164*H164,2)</f>
        <v>0</v>
      </c>
      <c r="BL164" s="13" t="s">
        <v>120</v>
      </c>
      <c r="BM164" s="217" t="s">
        <v>238</v>
      </c>
    </row>
    <row r="165" s="2" customFormat="1" ht="16.5" customHeight="1">
      <c r="A165" s="34"/>
      <c r="B165" s="35"/>
      <c r="C165" s="206" t="s">
        <v>176</v>
      </c>
      <c r="D165" s="206" t="s">
        <v>116</v>
      </c>
      <c r="E165" s="207" t="s">
        <v>317</v>
      </c>
      <c r="F165" s="208" t="s">
        <v>166</v>
      </c>
      <c r="G165" s="209" t="s">
        <v>119</v>
      </c>
      <c r="H165" s="210">
        <v>1</v>
      </c>
      <c r="I165" s="211"/>
      <c r="J165" s="212">
        <f>ROUND(I165*H165,2)</f>
        <v>0</v>
      </c>
      <c r="K165" s="208" t="s">
        <v>1</v>
      </c>
      <c r="L165" s="40"/>
      <c r="M165" s="213" t="s">
        <v>1</v>
      </c>
      <c r="N165" s="214" t="s">
        <v>38</v>
      </c>
      <c r="O165" s="87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7" t="s">
        <v>120</v>
      </c>
      <c r="AT165" s="217" t="s">
        <v>116</v>
      </c>
      <c r="AU165" s="217" t="s">
        <v>81</v>
      </c>
      <c r="AY165" s="13" t="s">
        <v>115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3" t="s">
        <v>81</v>
      </c>
      <c r="BK165" s="218">
        <f>ROUND(I165*H165,2)</f>
        <v>0</v>
      </c>
      <c r="BL165" s="13" t="s">
        <v>120</v>
      </c>
      <c r="BM165" s="217" t="s">
        <v>241</v>
      </c>
    </row>
    <row r="166" s="2" customFormat="1" ht="16.5" customHeight="1">
      <c r="A166" s="34"/>
      <c r="B166" s="35"/>
      <c r="C166" s="206" t="s">
        <v>242</v>
      </c>
      <c r="D166" s="206" t="s">
        <v>116</v>
      </c>
      <c r="E166" s="207" t="s">
        <v>318</v>
      </c>
      <c r="F166" s="208" t="s">
        <v>319</v>
      </c>
      <c r="G166" s="209" t="s">
        <v>119</v>
      </c>
      <c r="H166" s="210">
        <v>9</v>
      </c>
      <c r="I166" s="211"/>
      <c r="J166" s="212">
        <f>ROUND(I166*H166,2)</f>
        <v>0</v>
      </c>
      <c r="K166" s="208" t="s">
        <v>1</v>
      </c>
      <c r="L166" s="40"/>
      <c r="M166" s="213" t="s">
        <v>1</v>
      </c>
      <c r="N166" s="214" t="s">
        <v>38</v>
      </c>
      <c r="O166" s="87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7" t="s">
        <v>120</v>
      </c>
      <c r="AT166" s="217" t="s">
        <v>116</v>
      </c>
      <c r="AU166" s="217" t="s">
        <v>81</v>
      </c>
      <c r="AY166" s="13" t="s">
        <v>115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3" t="s">
        <v>81</v>
      </c>
      <c r="BK166" s="218">
        <f>ROUND(I166*H166,2)</f>
        <v>0</v>
      </c>
      <c r="BL166" s="13" t="s">
        <v>120</v>
      </c>
      <c r="BM166" s="217" t="s">
        <v>245</v>
      </c>
    </row>
    <row r="167" s="2" customFormat="1" ht="16.5" customHeight="1">
      <c r="A167" s="34"/>
      <c r="B167" s="35"/>
      <c r="C167" s="206" t="s">
        <v>178</v>
      </c>
      <c r="D167" s="206" t="s">
        <v>116</v>
      </c>
      <c r="E167" s="207" t="s">
        <v>320</v>
      </c>
      <c r="F167" s="208" t="s">
        <v>319</v>
      </c>
      <c r="G167" s="209" t="s">
        <v>119</v>
      </c>
      <c r="H167" s="210">
        <v>6</v>
      </c>
      <c r="I167" s="211"/>
      <c r="J167" s="212">
        <f>ROUND(I167*H167,2)</f>
        <v>0</v>
      </c>
      <c r="K167" s="208" t="s">
        <v>1</v>
      </c>
      <c r="L167" s="40"/>
      <c r="M167" s="213" t="s">
        <v>1</v>
      </c>
      <c r="N167" s="214" t="s">
        <v>38</v>
      </c>
      <c r="O167" s="87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7" t="s">
        <v>120</v>
      </c>
      <c r="AT167" s="217" t="s">
        <v>116</v>
      </c>
      <c r="AU167" s="217" t="s">
        <v>81</v>
      </c>
      <c r="AY167" s="13" t="s">
        <v>115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3" t="s">
        <v>81</v>
      </c>
      <c r="BK167" s="218">
        <f>ROUND(I167*H167,2)</f>
        <v>0</v>
      </c>
      <c r="BL167" s="13" t="s">
        <v>120</v>
      </c>
      <c r="BM167" s="217" t="s">
        <v>248</v>
      </c>
    </row>
    <row r="168" s="2" customFormat="1" ht="16.5" customHeight="1">
      <c r="A168" s="34"/>
      <c r="B168" s="35"/>
      <c r="C168" s="206" t="s">
        <v>249</v>
      </c>
      <c r="D168" s="206" t="s">
        <v>116</v>
      </c>
      <c r="E168" s="207" t="s">
        <v>321</v>
      </c>
      <c r="F168" s="208" t="s">
        <v>319</v>
      </c>
      <c r="G168" s="209" t="s">
        <v>119</v>
      </c>
      <c r="H168" s="210">
        <v>3</v>
      </c>
      <c r="I168" s="211"/>
      <c r="J168" s="212">
        <f>ROUND(I168*H168,2)</f>
        <v>0</v>
      </c>
      <c r="K168" s="208" t="s">
        <v>1</v>
      </c>
      <c r="L168" s="40"/>
      <c r="M168" s="213" t="s">
        <v>1</v>
      </c>
      <c r="N168" s="214" t="s">
        <v>38</v>
      </c>
      <c r="O168" s="87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7" t="s">
        <v>120</v>
      </c>
      <c r="AT168" s="217" t="s">
        <v>116</v>
      </c>
      <c r="AU168" s="217" t="s">
        <v>81</v>
      </c>
      <c r="AY168" s="13" t="s">
        <v>115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3" t="s">
        <v>81</v>
      </c>
      <c r="BK168" s="218">
        <f>ROUND(I168*H168,2)</f>
        <v>0</v>
      </c>
      <c r="BL168" s="13" t="s">
        <v>120</v>
      </c>
      <c r="BM168" s="217" t="s">
        <v>252</v>
      </c>
    </row>
    <row r="169" s="2" customFormat="1" ht="16.5" customHeight="1">
      <c r="A169" s="34"/>
      <c r="B169" s="35"/>
      <c r="C169" s="206" t="s">
        <v>181</v>
      </c>
      <c r="D169" s="206" t="s">
        <v>116</v>
      </c>
      <c r="E169" s="207" t="s">
        <v>322</v>
      </c>
      <c r="F169" s="208" t="s">
        <v>191</v>
      </c>
      <c r="G169" s="209" t="s">
        <v>119</v>
      </c>
      <c r="H169" s="210">
        <v>1</v>
      </c>
      <c r="I169" s="211"/>
      <c r="J169" s="212">
        <f>ROUND(I169*H169,2)</f>
        <v>0</v>
      </c>
      <c r="K169" s="208" t="s">
        <v>1</v>
      </c>
      <c r="L169" s="40"/>
      <c r="M169" s="213" t="s">
        <v>1</v>
      </c>
      <c r="N169" s="214" t="s">
        <v>38</v>
      </c>
      <c r="O169" s="87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7" t="s">
        <v>120</v>
      </c>
      <c r="AT169" s="217" t="s">
        <v>116</v>
      </c>
      <c r="AU169" s="217" t="s">
        <v>81</v>
      </c>
      <c r="AY169" s="13" t="s">
        <v>115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3" t="s">
        <v>81</v>
      </c>
      <c r="BK169" s="218">
        <f>ROUND(I169*H169,2)</f>
        <v>0</v>
      </c>
      <c r="BL169" s="13" t="s">
        <v>120</v>
      </c>
      <c r="BM169" s="217" t="s">
        <v>255</v>
      </c>
    </row>
    <row r="170" s="2" customFormat="1" ht="16.5" customHeight="1">
      <c r="A170" s="34"/>
      <c r="B170" s="35"/>
      <c r="C170" s="206" t="s">
        <v>256</v>
      </c>
      <c r="D170" s="206" t="s">
        <v>116</v>
      </c>
      <c r="E170" s="207" t="s">
        <v>323</v>
      </c>
      <c r="F170" s="208" t="s">
        <v>191</v>
      </c>
      <c r="G170" s="209" t="s">
        <v>119</v>
      </c>
      <c r="H170" s="210">
        <v>2</v>
      </c>
      <c r="I170" s="211"/>
      <c r="J170" s="212">
        <f>ROUND(I170*H170,2)</f>
        <v>0</v>
      </c>
      <c r="K170" s="208" t="s">
        <v>1</v>
      </c>
      <c r="L170" s="40"/>
      <c r="M170" s="213" t="s">
        <v>1</v>
      </c>
      <c r="N170" s="214" t="s">
        <v>38</v>
      </c>
      <c r="O170" s="87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7" t="s">
        <v>120</v>
      </c>
      <c r="AT170" s="217" t="s">
        <v>116</v>
      </c>
      <c r="AU170" s="217" t="s">
        <v>81</v>
      </c>
      <c r="AY170" s="13" t="s">
        <v>115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3" t="s">
        <v>81</v>
      </c>
      <c r="BK170" s="218">
        <f>ROUND(I170*H170,2)</f>
        <v>0</v>
      </c>
      <c r="BL170" s="13" t="s">
        <v>120</v>
      </c>
      <c r="BM170" s="217" t="s">
        <v>121</v>
      </c>
    </row>
    <row r="171" s="2" customFormat="1" ht="16.5" customHeight="1">
      <c r="A171" s="34"/>
      <c r="B171" s="35"/>
      <c r="C171" s="206" t="s">
        <v>183</v>
      </c>
      <c r="D171" s="206" t="s">
        <v>116</v>
      </c>
      <c r="E171" s="207" t="s">
        <v>324</v>
      </c>
      <c r="F171" s="208" t="s">
        <v>191</v>
      </c>
      <c r="G171" s="209" t="s">
        <v>119</v>
      </c>
      <c r="H171" s="210">
        <v>1</v>
      </c>
      <c r="I171" s="211"/>
      <c r="J171" s="212">
        <f>ROUND(I171*H171,2)</f>
        <v>0</v>
      </c>
      <c r="K171" s="208" t="s">
        <v>1</v>
      </c>
      <c r="L171" s="40"/>
      <c r="M171" s="213" t="s">
        <v>1</v>
      </c>
      <c r="N171" s="214" t="s">
        <v>38</v>
      </c>
      <c r="O171" s="87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7" t="s">
        <v>120</v>
      </c>
      <c r="AT171" s="217" t="s">
        <v>116</v>
      </c>
      <c r="AU171" s="217" t="s">
        <v>81</v>
      </c>
      <c r="AY171" s="13" t="s">
        <v>115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3" t="s">
        <v>81</v>
      </c>
      <c r="BK171" s="218">
        <f>ROUND(I171*H171,2)</f>
        <v>0</v>
      </c>
      <c r="BL171" s="13" t="s">
        <v>120</v>
      </c>
      <c r="BM171" s="217" t="s">
        <v>123</v>
      </c>
    </row>
    <row r="172" s="2" customFormat="1" ht="16.5" customHeight="1">
      <c r="A172" s="34"/>
      <c r="B172" s="35"/>
      <c r="C172" s="206" t="s">
        <v>261</v>
      </c>
      <c r="D172" s="206" t="s">
        <v>116</v>
      </c>
      <c r="E172" s="207" t="s">
        <v>325</v>
      </c>
      <c r="F172" s="208" t="s">
        <v>226</v>
      </c>
      <c r="G172" s="209" t="s">
        <v>119</v>
      </c>
      <c r="H172" s="210">
        <v>1</v>
      </c>
      <c r="I172" s="211"/>
      <c r="J172" s="212">
        <f>ROUND(I172*H172,2)</f>
        <v>0</v>
      </c>
      <c r="K172" s="208" t="s">
        <v>1</v>
      </c>
      <c r="L172" s="40"/>
      <c r="M172" s="213" t="s">
        <v>1</v>
      </c>
      <c r="N172" s="214" t="s">
        <v>38</v>
      </c>
      <c r="O172" s="87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7" t="s">
        <v>120</v>
      </c>
      <c r="AT172" s="217" t="s">
        <v>116</v>
      </c>
      <c r="AU172" s="217" t="s">
        <v>81</v>
      </c>
      <c r="AY172" s="13" t="s">
        <v>115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3" t="s">
        <v>81</v>
      </c>
      <c r="BK172" s="218">
        <f>ROUND(I172*H172,2)</f>
        <v>0</v>
      </c>
      <c r="BL172" s="13" t="s">
        <v>120</v>
      </c>
      <c r="BM172" s="217" t="s">
        <v>129</v>
      </c>
    </row>
    <row r="173" s="2" customFormat="1" ht="16.5" customHeight="1">
      <c r="A173" s="34"/>
      <c r="B173" s="35"/>
      <c r="C173" s="206" t="s">
        <v>186</v>
      </c>
      <c r="D173" s="206" t="s">
        <v>116</v>
      </c>
      <c r="E173" s="207" t="s">
        <v>326</v>
      </c>
      <c r="F173" s="208" t="s">
        <v>223</v>
      </c>
      <c r="G173" s="209" t="s">
        <v>119</v>
      </c>
      <c r="H173" s="210">
        <v>8</v>
      </c>
      <c r="I173" s="211"/>
      <c r="J173" s="212">
        <f>ROUND(I173*H173,2)</f>
        <v>0</v>
      </c>
      <c r="K173" s="208" t="s">
        <v>1</v>
      </c>
      <c r="L173" s="40"/>
      <c r="M173" s="213" t="s">
        <v>1</v>
      </c>
      <c r="N173" s="214" t="s">
        <v>38</v>
      </c>
      <c r="O173" s="87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7" t="s">
        <v>120</v>
      </c>
      <c r="AT173" s="217" t="s">
        <v>116</v>
      </c>
      <c r="AU173" s="217" t="s">
        <v>81</v>
      </c>
      <c r="AY173" s="13" t="s">
        <v>115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3" t="s">
        <v>81</v>
      </c>
      <c r="BK173" s="218">
        <f>ROUND(I173*H173,2)</f>
        <v>0</v>
      </c>
      <c r="BL173" s="13" t="s">
        <v>120</v>
      </c>
      <c r="BM173" s="217" t="s">
        <v>134</v>
      </c>
    </row>
    <row r="174" s="2" customFormat="1" ht="16.5" customHeight="1">
      <c r="A174" s="34"/>
      <c r="B174" s="35"/>
      <c r="C174" s="206" t="s">
        <v>266</v>
      </c>
      <c r="D174" s="206" t="s">
        <v>116</v>
      </c>
      <c r="E174" s="207" t="s">
        <v>327</v>
      </c>
      <c r="F174" s="208" t="s">
        <v>166</v>
      </c>
      <c r="G174" s="209" t="s">
        <v>119</v>
      </c>
      <c r="H174" s="210">
        <v>5</v>
      </c>
      <c r="I174" s="211"/>
      <c r="J174" s="212">
        <f>ROUND(I174*H174,2)</f>
        <v>0</v>
      </c>
      <c r="K174" s="208" t="s">
        <v>1</v>
      </c>
      <c r="L174" s="40"/>
      <c r="M174" s="213" t="s">
        <v>1</v>
      </c>
      <c r="N174" s="214" t="s">
        <v>38</v>
      </c>
      <c r="O174" s="87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7" t="s">
        <v>120</v>
      </c>
      <c r="AT174" s="217" t="s">
        <v>116</v>
      </c>
      <c r="AU174" s="217" t="s">
        <v>81</v>
      </c>
      <c r="AY174" s="13" t="s">
        <v>115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3" t="s">
        <v>81</v>
      </c>
      <c r="BK174" s="218">
        <f>ROUND(I174*H174,2)</f>
        <v>0</v>
      </c>
      <c r="BL174" s="13" t="s">
        <v>120</v>
      </c>
      <c r="BM174" s="217" t="s">
        <v>139</v>
      </c>
    </row>
    <row r="175" s="2" customFormat="1" ht="16.5" customHeight="1">
      <c r="A175" s="34"/>
      <c r="B175" s="35"/>
      <c r="C175" s="206" t="s">
        <v>188</v>
      </c>
      <c r="D175" s="206" t="s">
        <v>116</v>
      </c>
      <c r="E175" s="207" t="s">
        <v>328</v>
      </c>
      <c r="F175" s="208" t="s">
        <v>191</v>
      </c>
      <c r="G175" s="209" t="s">
        <v>119</v>
      </c>
      <c r="H175" s="210">
        <v>5</v>
      </c>
      <c r="I175" s="211"/>
      <c r="J175" s="212">
        <f>ROUND(I175*H175,2)</f>
        <v>0</v>
      </c>
      <c r="K175" s="208" t="s">
        <v>1</v>
      </c>
      <c r="L175" s="40"/>
      <c r="M175" s="213" t="s">
        <v>1</v>
      </c>
      <c r="N175" s="214" t="s">
        <v>38</v>
      </c>
      <c r="O175" s="87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7" t="s">
        <v>120</v>
      </c>
      <c r="AT175" s="217" t="s">
        <v>116</v>
      </c>
      <c r="AU175" s="217" t="s">
        <v>81</v>
      </c>
      <c r="AY175" s="13" t="s">
        <v>115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3" t="s">
        <v>81</v>
      </c>
      <c r="BK175" s="218">
        <f>ROUND(I175*H175,2)</f>
        <v>0</v>
      </c>
      <c r="BL175" s="13" t="s">
        <v>120</v>
      </c>
      <c r="BM175" s="217" t="s">
        <v>279</v>
      </c>
    </row>
    <row r="176" s="2" customFormat="1" ht="16.5" customHeight="1">
      <c r="A176" s="34"/>
      <c r="B176" s="35"/>
      <c r="C176" s="206" t="s">
        <v>329</v>
      </c>
      <c r="D176" s="206" t="s">
        <v>116</v>
      </c>
      <c r="E176" s="207" t="s">
        <v>330</v>
      </c>
      <c r="F176" s="208" t="s">
        <v>166</v>
      </c>
      <c r="G176" s="209" t="s">
        <v>119</v>
      </c>
      <c r="H176" s="210">
        <v>2</v>
      </c>
      <c r="I176" s="211"/>
      <c r="J176" s="212">
        <f>ROUND(I176*H176,2)</f>
        <v>0</v>
      </c>
      <c r="K176" s="208" t="s">
        <v>1</v>
      </c>
      <c r="L176" s="40"/>
      <c r="M176" s="213" t="s">
        <v>1</v>
      </c>
      <c r="N176" s="214" t="s">
        <v>38</v>
      </c>
      <c r="O176" s="87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7" t="s">
        <v>120</v>
      </c>
      <c r="AT176" s="217" t="s">
        <v>116</v>
      </c>
      <c r="AU176" s="217" t="s">
        <v>81</v>
      </c>
      <c r="AY176" s="13" t="s">
        <v>115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3" t="s">
        <v>81</v>
      </c>
      <c r="BK176" s="218">
        <f>ROUND(I176*H176,2)</f>
        <v>0</v>
      </c>
      <c r="BL176" s="13" t="s">
        <v>120</v>
      </c>
      <c r="BM176" s="217" t="s">
        <v>282</v>
      </c>
    </row>
    <row r="177" s="2" customFormat="1" ht="16.5" customHeight="1">
      <c r="A177" s="34"/>
      <c r="B177" s="35"/>
      <c r="C177" s="206" t="s">
        <v>192</v>
      </c>
      <c r="D177" s="206" t="s">
        <v>116</v>
      </c>
      <c r="E177" s="207" t="s">
        <v>331</v>
      </c>
      <c r="F177" s="208" t="s">
        <v>191</v>
      </c>
      <c r="G177" s="209" t="s">
        <v>119</v>
      </c>
      <c r="H177" s="210">
        <v>2</v>
      </c>
      <c r="I177" s="211"/>
      <c r="J177" s="212">
        <f>ROUND(I177*H177,2)</f>
        <v>0</v>
      </c>
      <c r="K177" s="208" t="s">
        <v>1</v>
      </c>
      <c r="L177" s="40"/>
      <c r="M177" s="213" t="s">
        <v>1</v>
      </c>
      <c r="N177" s="214" t="s">
        <v>38</v>
      </c>
      <c r="O177" s="87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7" t="s">
        <v>120</v>
      </c>
      <c r="AT177" s="217" t="s">
        <v>116</v>
      </c>
      <c r="AU177" s="217" t="s">
        <v>81</v>
      </c>
      <c r="AY177" s="13" t="s">
        <v>115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3" t="s">
        <v>81</v>
      </c>
      <c r="BK177" s="218">
        <f>ROUND(I177*H177,2)</f>
        <v>0</v>
      </c>
      <c r="BL177" s="13" t="s">
        <v>120</v>
      </c>
      <c r="BM177" s="217" t="s">
        <v>283</v>
      </c>
    </row>
    <row r="178" s="2" customFormat="1" ht="16.5" customHeight="1">
      <c r="A178" s="34"/>
      <c r="B178" s="35"/>
      <c r="C178" s="206" t="s">
        <v>332</v>
      </c>
      <c r="D178" s="206" t="s">
        <v>116</v>
      </c>
      <c r="E178" s="207" t="s">
        <v>333</v>
      </c>
      <c r="F178" s="208" t="s">
        <v>166</v>
      </c>
      <c r="G178" s="209" t="s">
        <v>119</v>
      </c>
      <c r="H178" s="210">
        <v>1</v>
      </c>
      <c r="I178" s="211"/>
      <c r="J178" s="212">
        <f>ROUND(I178*H178,2)</f>
        <v>0</v>
      </c>
      <c r="K178" s="208" t="s">
        <v>1</v>
      </c>
      <c r="L178" s="40"/>
      <c r="M178" s="213" t="s">
        <v>1</v>
      </c>
      <c r="N178" s="214" t="s">
        <v>38</v>
      </c>
      <c r="O178" s="87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7" t="s">
        <v>120</v>
      </c>
      <c r="AT178" s="217" t="s">
        <v>116</v>
      </c>
      <c r="AU178" s="217" t="s">
        <v>81</v>
      </c>
      <c r="AY178" s="13" t="s">
        <v>115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3" t="s">
        <v>81</v>
      </c>
      <c r="BK178" s="218">
        <f>ROUND(I178*H178,2)</f>
        <v>0</v>
      </c>
      <c r="BL178" s="13" t="s">
        <v>120</v>
      </c>
      <c r="BM178" s="217" t="s">
        <v>286</v>
      </c>
    </row>
    <row r="179" s="2" customFormat="1" ht="16.5" customHeight="1">
      <c r="A179" s="34"/>
      <c r="B179" s="35"/>
      <c r="C179" s="206" t="s">
        <v>194</v>
      </c>
      <c r="D179" s="206" t="s">
        <v>116</v>
      </c>
      <c r="E179" s="207" t="s">
        <v>334</v>
      </c>
      <c r="F179" s="208" t="s">
        <v>191</v>
      </c>
      <c r="G179" s="209" t="s">
        <v>119</v>
      </c>
      <c r="H179" s="210">
        <v>1</v>
      </c>
      <c r="I179" s="211"/>
      <c r="J179" s="212">
        <f>ROUND(I179*H179,2)</f>
        <v>0</v>
      </c>
      <c r="K179" s="208" t="s">
        <v>1</v>
      </c>
      <c r="L179" s="40"/>
      <c r="M179" s="213" t="s">
        <v>1</v>
      </c>
      <c r="N179" s="214" t="s">
        <v>38</v>
      </c>
      <c r="O179" s="87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7" t="s">
        <v>120</v>
      </c>
      <c r="AT179" s="217" t="s">
        <v>116</v>
      </c>
      <c r="AU179" s="217" t="s">
        <v>81</v>
      </c>
      <c r="AY179" s="13" t="s">
        <v>115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3" t="s">
        <v>81</v>
      </c>
      <c r="BK179" s="218">
        <f>ROUND(I179*H179,2)</f>
        <v>0</v>
      </c>
      <c r="BL179" s="13" t="s">
        <v>120</v>
      </c>
      <c r="BM179" s="217" t="s">
        <v>335</v>
      </c>
    </row>
    <row r="180" s="2" customFormat="1" ht="16.5" customHeight="1">
      <c r="A180" s="34"/>
      <c r="B180" s="35"/>
      <c r="C180" s="206" t="s">
        <v>336</v>
      </c>
      <c r="D180" s="206" t="s">
        <v>116</v>
      </c>
      <c r="E180" s="207" t="s">
        <v>337</v>
      </c>
      <c r="F180" s="208" t="s">
        <v>226</v>
      </c>
      <c r="G180" s="209" t="s">
        <v>119</v>
      </c>
      <c r="H180" s="210">
        <v>1</v>
      </c>
      <c r="I180" s="211"/>
      <c r="J180" s="212">
        <f>ROUND(I180*H180,2)</f>
        <v>0</v>
      </c>
      <c r="K180" s="208" t="s">
        <v>1</v>
      </c>
      <c r="L180" s="40"/>
      <c r="M180" s="213" t="s">
        <v>1</v>
      </c>
      <c r="N180" s="214" t="s">
        <v>38</v>
      </c>
      <c r="O180" s="87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7" t="s">
        <v>120</v>
      </c>
      <c r="AT180" s="217" t="s">
        <v>116</v>
      </c>
      <c r="AU180" s="217" t="s">
        <v>81</v>
      </c>
      <c r="AY180" s="13" t="s">
        <v>115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3" t="s">
        <v>81</v>
      </c>
      <c r="BK180" s="218">
        <f>ROUND(I180*H180,2)</f>
        <v>0</v>
      </c>
      <c r="BL180" s="13" t="s">
        <v>120</v>
      </c>
      <c r="BM180" s="217" t="s">
        <v>338</v>
      </c>
    </row>
    <row r="181" s="2" customFormat="1" ht="16.5" customHeight="1">
      <c r="A181" s="34"/>
      <c r="B181" s="35"/>
      <c r="C181" s="206" t="s">
        <v>197</v>
      </c>
      <c r="D181" s="206" t="s">
        <v>116</v>
      </c>
      <c r="E181" s="207" t="s">
        <v>236</v>
      </c>
      <c r="F181" s="208" t="s">
        <v>237</v>
      </c>
      <c r="G181" s="209" t="s">
        <v>119</v>
      </c>
      <c r="H181" s="210">
        <v>20</v>
      </c>
      <c r="I181" s="211"/>
      <c r="J181" s="212">
        <f>ROUND(I181*H181,2)</f>
        <v>0</v>
      </c>
      <c r="K181" s="208" t="s">
        <v>1</v>
      </c>
      <c r="L181" s="40"/>
      <c r="M181" s="213" t="s">
        <v>1</v>
      </c>
      <c r="N181" s="214" t="s">
        <v>38</v>
      </c>
      <c r="O181" s="87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7" t="s">
        <v>120</v>
      </c>
      <c r="AT181" s="217" t="s">
        <v>116</v>
      </c>
      <c r="AU181" s="217" t="s">
        <v>81</v>
      </c>
      <c r="AY181" s="13" t="s">
        <v>115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3" t="s">
        <v>81</v>
      </c>
      <c r="BK181" s="218">
        <f>ROUND(I181*H181,2)</f>
        <v>0</v>
      </c>
      <c r="BL181" s="13" t="s">
        <v>120</v>
      </c>
      <c r="BM181" s="217" t="s">
        <v>339</v>
      </c>
    </row>
    <row r="182" s="2" customFormat="1" ht="16.5" customHeight="1">
      <c r="A182" s="34"/>
      <c r="B182" s="35"/>
      <c r="C182" s="206" t="s">
        <v>340</v>
      </c>
      <c r="D182" s="206" t="s">
        <v>116</v>
      </c>
      <c r="E182" s="207" t="s">
        <v>341</v>
      </c>
      <c r="F182" s="208" t="s">
        <v>240</v>
      </c>
      <c r="G182" s="209" t="s">
        <v>119</v>
      </c>
      <c r="H182" s="210">
        <v>27</v>
      </c>
      <c r="I182" s="211"/>
      <c r="J182" s="212">
        <f>ROUND(I182*H182,2)</f>
        <v>0</v>
      </c>
      <c r="K182" s="208" t="s">
        <v>1</v>
      </c>
      <c r="L182" s="40"/>
      <c r="M182" s="213" t="s">
        <v>1</v>
      </c>
      <c r="N182" s="214" t="s">
        <v>38</v>
      </c>
      <c r="O182" s="87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7" t="s">
        <v>120</v>
      </c>
      <c r="AT182" s="217" t="s">
        <v>116</v>
      </c>
      <c r="AU182" s="217" t="s">
        <v>81</v>
      </c>
      <c r="AY182" s="13" t="s">
        <v>115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3" t="s">
        <v>81</v>
      </c>
      <c r="BK182" s="218">
        <f>ROUND(I182*H182,2)</f>
        <v>0</v>
      </c>
      <c r="BL182" s="13" t="s">
        <v>120</v>
      </c>
      <c r="BM182" s="217" t="s">
        <v>342</v>
      </c>
    </row>
    <row r="183" s="2" customFormat="1" ht="16.5" customHeight="1">
      <c r="A183" s="34"/>
      <c r="B183" s="35"/>
      <c r="C183" s="206" t="s">
        <v>199</v>
      </c>
      <c r="D183" s="206" t="s">
        <v>116</v>
      </c>
      <c r="E183" s="207" t="s">
        <v>243</v>
      </c>
      <c r="F183" s="208" t="s">
        <v>244</v>
      </c>
      <c r="G183" s="209" t="s">
        <v>119</v>
      </c>
      <c r="H183" s="210">
        <v>22</v>
      </c>
      <c r="I183" s="211"/>
      <c r="J183" s="212">
        <f>ROUND(I183*H183,2)</f>
        <v>0</v>
      </c>
      <c r="K183" s="208" t="s">
        <v>1</v>
      </c>
      <c r="L183" s="40"/>
      <c r="M183" s="213" t="s">
        <v>1</v>
      </c>
      <c r="N183" s="214" t="s">
        <v>38</v>
      </c>
      <c r="O183" s="87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17" t="s">
        <v>120</v>
      </c>
      <c r="AT183" s="217" t="s">
        <v>116</v>
      </c>
      <c r="AU183" s="217" t="s">
        <v>81</v>
      </c>
      <c r="AY183" s="13" t="s">
        <v>115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3" t="s">
        <v>81</v>
      </c>
      <c r="BK183" s="218">
        <f>ROUND(I183*H183,2)</f>
        <v>0</v>
      </c>
      <c r="BL183" s="13" t="s">
        <v>120</v>
      </c>
      <c r="BM183" s="217" t="s">
        <v>343</v>
      </c>
    </row>
    <row r="184" s="2" customFormat="1" ht="16.5" customHeight="1">
      <c r="A184" s="34"/>
      <c r="B184" s="35"/>
      <c r="C184" s="206" t="s">
        <v>344</v>
      </c>
      <c r="D184" s="206" t="s">
        <v>116</v>
      </c>
      <c r="E184" s="207" t="s">
        <v>250</v>
      </c>
      <c r="F184" s="208" t="s">
        <v>251</v>
      </c>
      <c r="G184" s="209" t="s">
        <v>119</v>
      </c>
      <c r="H184" s="210">
        <v>345</v>
      </c>
      <c r="I184" s="211"/>
      <c r="J184" s="212">
        <f>ROUND(I184*H184,2)</f>
        <v>0</v>
      </c>
      <c r="K184" s="208" t="s">
        <v>1</v>
      </c>
      <c r="L184" s="40"/>
      <c r="M184" s="213" t="s">
        <v>1</v>
      </c>
      <c r="N184" s="214" t="s">
        <v>38</v>
      </c>
      <c r="O184" s="87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7" t="s">
        <v>120</v>
      </c>
      <c r="AT184" s="217" t="s">
        <v>116</v>
      </c>
      <c r="AU184" s="217" t="s">
        <v>81</v>
      </c>
      <c r="AY184" s="13" t="s">
        <v>115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3" t="s">
        <v>81</v>
      </c>
      <c r="BK184" s="218">
        <f>ROUND(I184*H184,2)</f>
        <v>0</v>
      </c>
      <c r="BL184" s="13" t="s">
        <v>120</v>
      </c>
      <c r="BM184" s="217" t="s">
        <v>345</v>
      </c>
    </row>
    <row r="185" s="2" customFormat="1" ht="16.5" customHeight="1">
      <c r="A185" s="34"/>
      <c r="B185" s="35"/>
      <c r="C185" s="206" t="s">
        <v>202</v>
      </c>
      <c r="D185" s="206" t="s">
        <v>116</v>
      </c>
      <c r="E185" s="207" t="s">
        <v>253</v>
      </c>
      <c r="F185" s="208" t="s">
        <v>254</v>
      </c>
      <c r="G185" s="209" t="s">
        <v>119</v>
      </c>
      <c r="H185" s="210">
        <v>10</v>
      </c>
      <c r="I185" s="211"/>
      <c r="J185" s="212">
        <f>ROUND(I185*H185,2)</f>
        <v>0</v>
      </c>
      <c r="K185" s="208" t="s">
        <v>1</v>
      </c>
      <c r="L185" s="40"/>
      <c r="M185" s="213" t="s">
        <v>1</v>
      </c>
      <c r="N185" s="214" t="s">
        <v>38</v>
      </c>
      <c r="O185" s="87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17" t="s">
        <v>120</v>
      </c>
      <c r="AT185" s="217" t="s">
        <v>116</v>
      </c>
      <c r="AU185" s="217" t="s">
        <v>81</v>
      </c>
      <c r="AY185" s="13" t="s">
        <v>115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3" t="s">
        <v>81</v>
      </c>
      <c r="BK185" s="218">
        <f>ROUND(I185*H185,2)</f>
        <v>0</v>
      </c>
      <c r="BL185" s="13" t="s">
        <v>120</v>
      </c>
      <c r="BM185" s="217" t="s">
        <v>346</v>
      </c>
    </row>
    <row r="186" s="2" customFormat="1" ht="16.5" customHeight="1">
      <c r="A186" s="34"/>
      <c r="B186" s="35"/>
      <c r="C186" s="206" t="s">
        <v>347</v>
      </c>
      <c r="D186" s="206" t="s">
        <v>116</v>
      </c>
      <c r="E186" s="207" t="s">
        <v>348</v>
      </c>
      <c r="F186" s="208" t="s">
        <v>349</v>
      </c>
      <c r="G186" s="209" t="s">
        <v>119</v>
      </c>
      <c r="H186" s="210">
        <v>54</v>
      </c>
      <c r="I186" s="211"/>
      <c r="J186" s="212">
        <f>ROUND(I186*H186,2)</f>
        <v>0</v>
      </c>
      <c r="K186" s="208" t="s">
        <v>1</v>
      </c>
      <c r="L186" s="40"/>
      <c r="M186" s="213" t="s">
        <v>1</v>
      </c>
      <c r="N186" s="214" t="s">
        <v>38</v>
      </c>
      <c r="O186" s="87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7" t="s">
        <v>120</v>
      </c>
      <c r="AT186" s="217" t="s">
        <v>116</v>
      </c>
      <c r="AU186" s="217" t="s">
        <v>81</v>
      </c>
      <c r="AY186" s="13" t="s">
        <v>115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3" t="s">
        <v>81</v>
      </c>
      <c r="BK186" s="218">
        <f>ROUND(I186*H186,2)</f>
        <v>0</v>
      </c>
      <c r="BL186" s="13" t="s">
        <v>120</v>
      </c>
      <c r="BM186" s="217" t="s">
        <v>350</v>
      </c>
    </row>
    <row r="187" s="2" customFormat="1" ht="16.5" customHeight="1">
      <c r="A187" s="34"/>
      <c r="B187" s="35"/>
      <c r="C187" s="206" t="s">
        <v>204</v>
      </c>
      <c r="D187" s="206" t="s">
        <v>116</v>
      </c>
      <c r="E187" s="207" t="s">
        <v>264</v>
      </c>
      <c r="F187" s="208" t="s">
        <v>351</v>
      </c>
      <c r="G187" s="209" t="s">
        <v>119</v>
      </c>
      <c r="H187" s="210">
        <v>2</v>
      </c>
      <c r="I187" s="211"/>
      <c r="J187" s="212">
        <f>ROUND(I187*H187,2)</f>
        <v>0</v>
      </c>
      <c r="K187" s="208" t="s">
        <v>1</v>
      </c>
      <c r="L187" s="40"/>
      <c r="M187" s="213" t="s">
        <v>1</v>
      </c>
      <c r="N187" s="214" t="s">
        <v>38</v>
      </c>
      <c r="O187" s="87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7" t="s">
        <v>120</v>
      </c>
      <c r="AT187" s="217" t="s">
        <v>116</v>
      </c>
      <c r="AU187" s="217" t="s">
        <v>81</v>
      </c>
      <c r="AY187" s="13" t="s">
        <v>115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3" t="s">
        <v>81</v>
      </c>
      <c r="BK187" s="218">
        <f>ROUND(I187*H187,2)</f>
        <v>0</v>
      </c>
      <c r="BL187" s="13" t="s">
        <v>120</v>
      </c>
      <c r="BM187" s="217" t="s">
        <v>352</v>
      </c>
    </row>
    <row r="188" s="2" customFormat="1" ht="16.5" customHeight="1">
      <c r="A188" s="34"/>
      <c r="B188" s="35"/>
      <c r="C188" s="206" t="s">
        <v>353</v>
      </c>
      <c r="D188" s="206" t="s">
        <v>116</v>
      </c>
      <c r="E188" s="207" t="s">
        <v>354</v>
      </c>
      <c r="F188" s="208" t="s">
        <v>355</v>
      </c>
      <c r="G188" s="209" t="s">
        <v>119</v>
      </c>
      <c r="H188" s="210">
        <v>3</v>
      </c>
      <c r="I188" s="211"/>
      <c r="J188" s="212">
        <f>ROUND(I188*H188,2)</f>
        <v>0</v>
      </c>
      <c r="K188" s="208" t="s">
        <v>1</v>
      </c>
      <c r="L188" s="40"/>
      <c r="M188" s="213" t="s">
        <v>1</v>
      </c>
      <c r="N188" s="214" t="s">
        <v>38</v>
      </c>
      <c r="O188" s="87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7" t="s">
        <v>120</v>
      </c>
      <c r="AT188" s="217" t="s">
        <v>116</v>
      </c>
      <c r="AU188" s="217" t="s">
        <v>81</v>
      </c>
      <c r="AY188" s="13" t="s">
        <v>115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3" t="s">
        <v>81</v>
      </c>
      <c r="BK188" s="218">
        <f>ROUND(I188*H188,2)</f>
        <v>0</v>
      </c>
      <c r="BL188" s="13" t="s">
        <v>120</v>
      </c>
      <c r="BM188" s="217" t="s">
        <v>356</v>
      </c>
    </row>
    <row r="189" s="2" customFormat="1" ht="16.5" customHeight="1">
      <c r="A189" s="34"/>
      <c r="B189" s="35"/>
      <c r="C189" s="206" t="s">
        <v>207</v>
      </c>
      <c r="D189" s="206" t="s">
        <v>116</v>
      </c>
      <c r="E189" s="207" t="s">
        <v>357</v>
      </c>
      <c r="F189" s="208" t="s">
        <v>358</v>
      </c>
      <c r="G189" s="209" t="s">
        <v>119</v>
      </c>
      <c r="H189" s="210">
        <v>18</v>
      </c>
      <c r="I189" s="211"/>
      <c r="J189" s="212">
        <f>ROUND(I189*H189,2)</f>
        <v>0</v>
      </c>
      <c r="K189" s="208" t="s">
        <v>1</v>
      </c>
      <c r="L189" s="40"/>
      <c r="M189" s="213" t="s">
        <v>1</v>
      </c>
      <c r="N189" s="214" t="s">
        <v>38</v>
      </c>
      <c r="O189" s="87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7" t="s">
        <v>120</v>
      </c>
      <c r="AT189" s="217" t="s">
        <v>116</v>
      </c>
      <c r="AU189" s="217" t="s">
        <v>81</v>
      </c>
      <c r="AY189" s="13" t="s">
        <v>115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3" t="s">
        <v>81</v>
      </c>
      <c r="BK189" s="218">
        <f>ROUND(I189*H189,2)</f>
        <v>0</v>
      </c>
      <c r="BL189" s="13" t="s">
        <v>120</v>
      </c>
      <c r="BM189" s="217" t="s">
        <v>359</v>
      </c>
    </row>
    <row r="190" s="11" customFormat="1" ht="25.92" customHeight="1">
      <c r="A190" s="11"/>
      <c r="B190" s="192"/>
      <c r="C190" s="193"/>
      <c r="D190" s="194" t="s">
        <v>72</v>
      </c>
      <c r="E190" s="195" t="s">
        <v>269</v>
      </c>
      <c r="F190" s="195" t="s">
        <v>270</v>
      </c>
      <c r="G190" s="193"/>
      <c r="H190" s="193"/>
      <c r="I190" s="196"/>
      <c r="J190" s="197">
        <f>BK190</f>
        <v>0</v>
      </c>
      <c r="K190" s="193"/>
      <c r="L190" s="198"/>
      <c r="M190" s="199"/>
      <c r="N190" s="200"/>
      <c r="O190" s="200"/>
      <c r="P190" s="201">
        <f>P191</f>
        <v>0</v>
      </c>
      <c r="Q190" s="200"/>
      <c r="R190" s="201">
        <f>R191</f>
        <v>0</v>
      </c>
      <c r="S190" s="200"/>
      <c r="T190" s="202">
        <f>T191</f>
        <v>0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R190" s="203" t="s">
        <v>81</v>
      </c>
      <c r="AT190" s="204" t="s">
        <v>72</v>
      </c>
      <c r="AU190" s="204" t="s">
        <v>73</v>
      </c>
      <c r="AY190" s="203" t="s">
        <v>115</v>
      </c>
      <c r="BK190" s="205">
        <f>BK191</f>
        <v>0</v>
      </c>
    </row>
    <row r="191" s="2" customFormat="1" ht="24.15" customHeight="1">
      <c r="A191" s="34"/>
      <c r="B191" s="35"/>
      <c r="C191" s="206" t="s">
        <v>360</v>
      </c>
      <c r="D191" s="206" t="s">
        <v>116</v>
      </c>
      <c r="E191" s="207" t="s">
        <v>269</v>
      </c>
      <c r="F191" s="208" t="s">
        <v>270</v>
      </c>
      <c r="G191" s="209" t="s">
        <v>271</v>
      </c>
      <c r="H191" s="210">
        <v>1</v>
      </c>
      <c r="I191" s="211"/>
      <c r="J191" s="212">
        <f>ROUND(I191*H191,2)</f>
        <v>0</v>
      </c>
      <c r="K191" s="208" t="s">
        <v>1</v>
      </c>
      <c r="L191" s="40"/>
      <c r="M191" s="219" t="s">
        <v>1</v>
      </c>
      <c r="N191" s="220" t="s">
        <v>38</v>
      </c>
      <c r="O191" s="221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7" t="s">
        <v>120</v>
      </c>
      <c r="AT191" s="217" t="s">
        <v>116</v>
      </c>
      <c r="AU191" s="217" t="s">
        <v>81</v>
      </c>
      <c r="AY191" s="13" t="s">
        <v>115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3" t="s">
        <v>81</v>
      </c>
      <c r="BK191" s="218">
        <f>ROUND(I191*H191,2)</f>
        <v>0</v>
      </c>
      <c r="BL191" s="13" t="s">
        <v>120</v>
      </c>
      <c r="BM191" s="217" t="s">
        <v>361</v>
      </c>
    </row>
    <row r="192" s="2" customFormat="1" ht="6.96" customHeight="1">
      <c r="A192" s="34"/>
      <c r="B192" s="62"/>
      <c r="C192" s="63"/>
      <c r="D192" s="63"/>
      <c r="E192" s="63"/>
      <c r="F192" s="63"/>
      <c r="G192" s="63"/>
      <c r="H192" s="63"/>
      <c r="I192" s="63"/>
      <c r="J192" s="63"/>
      <c r="K192" s="63"/>
      <c r="L192" s="40"/>
      <c r="M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sheetProtection sheet="1" autoFilter="0" formatColumns="0" formatRows="0" objects="1" scenarios="1" spinCount="100000" saltValue="jiEOoFdZOXVAdbt6Sylv1jN1PLhx/T/qzkvewCDAAXO7UqhRbWVIKVp5ZLEW4U0cckv81jq7ASqIrNl8rbYnEQ==" hashValue="tIYOLgUU+iuMZXZSZQa071KdamEbgSOWNMbZdEYCsRpsdvBlx6K8Zy9hS0qnmQp5/cUtjpHDzvnr7ejEbkV2DQ==" algorithmName="SHA-512" password="FBEC"/>
  <autoFilter ref="C117:K19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83</v>
      </c>
    </row>
    <row r="4" s="1" customFormat="1" ht="24.96" customHeight="1">
      <c r="B4" s="16"/>
      <c r="D4" s="134" t="s">
        <v>90</v>
      </c>
      <c r="L4" s="16"/>
      <c r="M4" s="13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16</v>
      </c>
      <c r="L6" s="16"/>
    </row>
    <row r="7" s="1" customFormat="1" ht="26.25" customHeight="1">
      <c r="B7" s="16"/>
      <c r="E7" s="137" t="str">
        <f>'Rekapitulace stavby'!K6</f>
        <v>Tř. Svobody – Rekonstrukce objektu pro potřeby FZV UPOL - Interiér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30" customHeight="1">
      <c r="A9" s="34"/>
      <c r="B9" s="40"/>
      <c r="C9" s="34"/>
      <c r="D9" s="34"/>
      <c r="E9" s="138" t="s">
        <v>362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18</v>
      </c>
      <c r="E11" s="34"/>
      <c r="F11" s="139" t="s">
        <v>1</v>
      </c>
      <c r="G11" s="34"/>
      <c r="H11" s="34"/>
      <c r="I11" s="136" t="s">
        <v>19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20</v>
      </c>
      <c r="E12" s="34"/>
      <c r="F12" s="139" t="s">
        <v>21</v>
      </c>
      <c r="G12" s="34"/>
      <c r="H12" s="34"/>
      <c r="I12" s="136" t="s">
        <v>22</v>
      </c>
      <c r="J12" s="140" t="str">
        <f>'Rekapitulace stavby'!AN8</f>
        <v>16. 3. 2026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24</v>
      </c>
      <c r="E14" s="34"/>
      <c r="F14" s="34"/>
      <c r="G14" s="34"/>
      <c r="H14" s="34"/>
      <c r="I14" s="136" t="s">
        <v>25</v>
      </c>
      <c r="J14" s="139" t="str">
        <f>IF('Rekapitulace stavby'!AN10="","",'Rekapitulace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IF('Rekapitulace stavby'!E11="","",'Rekapitulace stavby'!E11)</f>
        <v xml:space="preserve"> </v>
      </c>
      <c r="F15" s="34"/>
      <c r="G15" s="34"/>
      <c r="H15" s="34"/>
      <c r="I15" s="136" t="s">
        <v>26</v>
      </c>
      <c r="J15" s="139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27</v>
      </c>
      <c r="E17" s="34"/>
      <c r="F17" s="34"/>
      <c r="G17" s="34"/>
      <c r="H17" s="34"/>
      <c r="I17" s="136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9"/>
      <c r="G18" s="139"/>
      <c r="H18" s="139"/>
      <c r="I18" s="136" t="s">
        <v>26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29</v>
      </c>
      <c r="E20" s="34"/>
      <c r="F20" s="34"/>
      <c r="G20" s="34"/>
      <c r="H20" s="34"/>
      <c r="I20" s="136" t="s">
        <v>25</v>
      </c>
      <c r="J20" s="139" t="str">
        <f>IF('Rekapitulace stavby'!AN16="","",'Rekapitulace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IF('Rekapitulace stavby'!E17="","",'Rekapitulace stavby'!E17)</f>
        <v xml:space="preserve"> </v>
      </c>
      <c r="F21" s="34"/>
      <c r="G21" s="34"/>
      <c r="H21" s="34"/>
      <c r="I21" s="136" t="s">
        <v>26</v>
      </c>
      <c r="J21" s="139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31</v>
      </c>
      <c r="E23" s="34"/>
      <c r="F23" s="34"/>
      <c r="G23" s="34"/>
      <c r="H23" s="34"/>
      <c r="I23" s="136" t="s">
        <v>25</v>
      </c>
      <c r="J23" s="139" t="str">
        <f>IF('Rekapitulace stavby'!AN19="","",'Rekapitulace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IF('Rekapitulace stavby'!E20="","",'Rekapitulace stavby'!E20)</f>
        <v xml:space="preserve"> </v>
      </c>
      <c r="F24" s="34"/>
      <c r="G24" s="34"/>
      <c r="H24" s="34"/>
      <c r="I24" s="136" t="s">
        <v>26</v>
      </c>
      <c r="J24" s="139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32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33</v>
      </c>
      <c r="E30" s="34"/>
      <c r="F30" s="34"/>
      <c r="G30" s="34"/>
      <c r="H30" s="34"/>
      <c r="I30" s="34"/>
      <c r="J30" s="147">
        <f>ROUND(J118,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35</v>
      </c>
      <c r="G32" s="34"/>
      <c r="H32" s="34"/>
      <c r="I32" s="148" t="s">
        <v>34</v>
      </c>
      <c r="J32" s="148" t="s">
        <v>36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37</v>
      </c>
      <c r="E33" s="136" t="s">
        <v>38</v>
      </c>
      <c r="F33" s="150">
        <f>ROUND((SUM(BE118:BE199)),  2)</f>
        <v>0</v>
      </c>
      <c r="G33" s="34"/>
      <c r="H33" s="34"/>
      <c r="I33" s="151">
        <v>0.20999999999999999</v>
      </c>
      <c r="J33" s="150">
        <f>ROUND(((SUM(BE118:BE199))*I33),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39</v>
      </c>
      <c r="F34" s="150">
        <f>ROUND((SUM(BF118:BF199)),  2)</f>
        <v>0</v>
      </c>
      <c r="G34" s="34"/>
      <c r="H34" s="34"/>
      <c r="I34" s="151">
        <v>0.12</v>
      </c>
      <c r="J34" s="150">
        <f>ROUND(((SUM(BF118:BF199))*I34),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40</v>
      </c>
      <c r="F35" s="150">
        <f>ROUND((SUM(BG118:BG199)),  2)</f>
        <v>0</v>
      </c>
      <c r="G35" s="34"/>
      <c r="H35" s="34"/>
      <c r="I35" s="151">
        <v>0.20999999999999999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41</v>
      </c>
      <c r="F36" s="150">
        <f>ROUND((SUM(BH118:BH199)),  2)</f>
        <v>0</v>
      </c>
      <c r="G36" s="34"/>
      <c r="H36" s="34"/>
      <c r="I36" s="151">
        <v>0.12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42</v>
      </c>
      <c r="F37" s="150">
        <f>ROUND((SUM(BI118:BI199)),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6"/>
      <c r="D85" s="36"/>
      <c r="E85" s="170" t="str">
        <f>E7</f>
        <v>Tř. Svobody – Rekonstrukce objektu pro potřeby FZV UPOL - Interiér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30" customHeight="1">
      <c r="A87" s="34"/>
      <c r="B87" s="35"/>
      <c r="C87" s="36"/>
      <c r="D87" s="36"/>
      <c r="E87" s="72" t="str">
        <f>E9</f>
        <v>INT - C - SOUPIS PRVKŮ INTERIÉRU A PROPOČET - část C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16. 3. 2026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J118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363</v>
      </c>
      <c r="E97" s="178"/>
      <c r="F97" s="178"/>
      <c r="G97" s="178"/>
      <c r="H97" s="178"/>
      <c r="I97" s="178"/>
      <c r="J97" s="179">
        <f>J119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99</v>
      </c>
      <c r="E98" s="178"/>
      <c r="F98" s="178"/>
      <c r="G98" s="178"/>
      <c r="H98" s="178"/>
      <c r="I98" s="178"/>
      <c r="J98" s="179">
        <f>J198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100</v>
      </c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16</v>
      </c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6"/>
      <c r="D108" s="36"/>
      <c r="E108" s="170" t="str">
        <f>E7</f>
        <v>Tř. Svobody – Rekonstrukce objektu pro potřeby FZV UPOL - Interiér</v>
      </c>
      <c r="F108" s="28"/>
      <c r="G108" s="28"/>
      <c r="H108" s="28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91</v>
      </c>
      <c r="D109" s="36"/>
      <c r="E109" s="36"/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30" customHeight="1">
      <c r="A110" s="34"/>
      <c r="B110" s="35"/>
      <c r="C110" s="36"/>
      <c r="D110" s="36"/>
      <c r="E110" s="72" t="str">
        <f>E9</f>
        <v>INT - C - SOUPIS PRVKŮ INTERIÉRU A PROPOČET - část C</v>
      </c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20</v>
      </c>
      <c r="D112" s="36"/>
      <c r="E112" s="36"/>
      <c r="F112" s="23" t="str">
        <f>F12</f>
        <v xml:space="preserve"> </v>
      </c>
      <c r="G112" s="36"/>
      <c r="H112" s="36"/>
      <c r="I112" s="28" t="s">
        <v>22</v>
      </c>
      <c r="J112" s="75" t="str">
        <f>IF(J12="","",J12)</f>
        <v>16. 3. 2026</v>
      </c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24</v>
      </c>
      <c r="D114" s="36"/>
      <c r="E114" s="36"/>
      <c r="F114" s="23" t="str">
        <f>E15</f>
        <v xml:space="preserve"> </v>
      </c>
      <c r="G114" s="36"/>
      <c r="H114" s="36"/>
      <c r="I114" s="28" t="s">
        <v>29</v>
      </c>
      <c r="J114" s="32" t="str">
        <f>E21</f>
        <v xml:space="preserve"> 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6"/>
      <c r="E115" s="36"/>
      <c r="F115" s="23" t="str">
        <f>IF(E18="","",E18)</f>
        <v>Vyplň údaj</v>
      </c>
      <c r="G115" s="36"/>
      <c r="H115" s="36"/>
      <c r="I115" s="28" t="s">
        <v>31</v>
      </c>
      <c r="J115" s="32" t="str">
        <f>E24</f>
        <v xml:space="preserve"> 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0" customFormat="1" ht="29.28" customHeight="1">
      <c r="A117" s="181"/>
      <c r="B117" s="182"/>
      <c r="C117" s="183" t="s">
        <v>101</v>
      </c>
      <c r="D117" s="184" t="s">
        <v>58</v>
      </c>
      <c r="E117" s="184" t="s">
        <v>54</v>
      </c>
      <c r="F117" s="184" t="s">
        <v>55</v>
      </c>
      <c r="G117" s="184" t="s">
        <v>102</v>
      </c>
      <c r="H117" s="184" t="s">
        <v>103</v>
      </c>
      <c r="I117" s="184" t="s">
        <v>104</v>
      </c>
      <c r="J117" s="184" t="s">
        <v>95</v>
      </c>
      <c r="K117" s="185" t="s">
        <v>105</v>
      </c>
      <c r="L117" s="186"/>
      <c r="M117" s="96" t="s">
        <v>1</v>
      </c>
      <c r="N117" s="97" t="s">
        <v>37</v>
      </c>
      <c r="O117" s="97" t="s">
        <v>106</v>
      </c>
      <c r="P117" s="97" t="s">
        <v>107</v>
      </c>
      <c r="Q117" s="97" t="s">
        <v>108</v>
      </c>
      <c r="R117" s="97" t="s">
        <v>109</v>
      </c>
      <c r="S117" s="97" t="s">
        <v>110</v>
      </c>
      <c r="T117" s="98" t="s">
        <v>111</v>
      </c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</row>
    <row r="118" s="2" customFormat="1" ht="22.8" customHeight="1">
      <c r="A118" s="34"/>
      <c r="B118" s="35"/>
      <c r="C118" s="103" t="s">
        <v>112</v>
      </c>
      <c r="D118" s="36"/>
      <c r="E118" s="36"/>
      <c r="F118" s="36"/>
      <c r="G118" s="36"/>
      <c r="H118" s="36"/>
      <c r="I118" s="36"/>
      <c r="J118" s="187">
        <f>BK118</f>
        <v>0</v>
      </c>
      <c r="K118" s="36"/>
      <c r="L118" s="40"/>
      <c r="M118" s="99"/>
      <c r="N118" s="188"/>
      <c r="O118" s="100"/>
      <c r="P118" s="189">
        <f>P119+P198</f>
        <v>0</v>
      </c>
      <c r="Q118" s="100"/>
      <c r="R118" s="189">
        <f>R119+R198</f>
        <v>0</v>
      </c>
      <c r="S118" s="100"/>
      <c r="T118" s="190">
        <f>T119+T198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3" t="s">
        <v>72</v>
      </c>
      <c r="AU118" s="13" t="s">
        <v>97</v>
      </c>
      <c r="BK118" s="191">
        <f>BK119+BK198</f>
        <v>0</v>
      </c>
    </row>
    <row r="119" s="11" customFormat="1" ht="25.92" customHeight="1">
      <c r="A119" s="11"/>
      <c r="B119" s="192"/>
      <c r="C119" s="193"/>
      <c r="D119" s="194" t="s">
        <v>72</v>
      </c>
      <c r="E119" s="195" t="s">
        <v>364</v>
      </c>
      <c r="F119" s="195" t="s">
        <v>114</v>
      </c>
      <c r="G119" s="193"/>
      <c r="H119" s="193"/>
      <c r="I119" s="196"/>
      <c r="J119" s="197">
        <f>BK119</f>
        <v>0</v>
      </c>
      <c r="K119" s="193"/>
      <c r="L119" s="198"/>
      <c r="M119" s="199"/>
      <c r="N119" s="200"/>
      <c r="O119" s="200"/>
      <c r="P119" s="201">
        <f>SUM(P120:P197)</f>
        <v>0</v>
      </c>
      <c r="Q119" s="200"/>
      <c r="R119" s="201">
        <f>SUM(R120:R197)</f>
        <v>0</v>
      </c>
      <c r="S119" s="200"/>
      <c r="T119" s="202">
        <f>SUM(T120:T197)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3" t="s">
        <v>81</v>
      </c>
      <c r="AT119" s="204" t="s">
        <v>72</v>
      </c>
      <c r="AU119" s="204" t="s">
        <v>73</v>
      </c>
      <c r="AY119" s="203" t="s">
        <v>115</v>
      </c>
      <c r="BK119" s="205">
        <f>SUM(BK120:BK197)</f>
        <v>0</v>
      </c>
    </row>
    <row r="120" s="2" customFormat="1" ht="16.5" customHeight="1">
      <c r="A120" s="34"/>
      <c r="B120" s="35"/>
      <c r="C120" s="206" t="s">
        <v>81</v>
      </c>
      <c r="D120" s="206" t="s">
        <v>116</v>
      </c>
      <c r="E120" s="207" t="s">
        <v>117</v>
      </c>
      <c r="F120" s="208" t="s">
        <v>118</v>
      </c>
      <c r="G120" s="209" t="s">
        <v>119</v>
      </c>
      <c r="H120" s="210">
        <v>51</v>
      </c>
      <c r="I120" s="211"/>
      <c r="J120" s="212">
        <f>ROUND(I120*H120,2)</f>
        <v>0</v>
      </c>
      <c r="K120" s="208" t="s">
        <v>1</v>
      </c>
      <c r="L120" s="40"/>
      <c r="M120" s="213" t="s">
        <v>1</v>
      </c>
      <c r="N120" s="214" t="s">
        <v>38</v>
      </c>
      <c r="O120" s="87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217" t="s">
        <v>120</v>
      </c>
      <c r="AT120" s="217" t="s">
        <v>116</v>
      </c>
      <c r="AU120" s="217" t="s">
        <v>81</v>
      </c>
      <c r="AY120" s="13" t="s">
        <v>115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3" t="s">
        <v>81</v>
      </c>
      <c r="BK120" s="218">
        <f>ROUND(I120*H120,2)</f>
        <v>0</v>
      </c>
      <c r="BL120" s="13" t="s">
        <v>120</v>
      </c>
      <c r="BM120" s="217" t="s">
        <v>83</v>
      </c>
    </row>
    <row r="121" s="2" customFormat="1" ht="16.5" customHeight="1">
      <c r="A121" s="34"/>
      <c r="B121" s="35"/>
      <c r="C121" s="206" t="s">
        <v>83</v>
      </c>
      <c r="D121" s="206" t="s">
        <v>116</v>
      </c>
      <c r="E121" s="207" t="s">
        <v>365</v>
      </c>
      <c r="F121" s="208" t="s">
        <v>118</v>
      </c>
      <c r="G121" s="209" t="s">
        <v>119</v>
      </c>
      <c r="H121" s="210">
        <v>3</v>
      </c>
      <c r="I121" s="211"/>
      <c r="J121" s="212">
        <f>ROUND(I121*H121,2)</f>
        <v>0</v>
      </c>
      <c r="K121" s="208" t="s">
        <v>1</v>
      </c>
      <c r="L121" s="40"/>
      <c r="M121" s="213" t="s">
        <v>1</v>
      </c>
      <c r="N121" s="214" t="s">
        <v>38</v>
      </c>
      <c r="O121" s="87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7" t="s">
        <v>120</v>
      </c>
      <c r="AT121" s="217" t="s">
        <v>116</v>
      </c>
      <c r="AU121" s="217" t="s">
        <v>81</v>
      </c>
      <c r="AY121" s="13" t="s">
        <v>115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3" t="s">
        <v>81</v>
      </c>
      <c r="BK121" s="218">
        <f>ROUND(I121*H121,2)</f>
        <v>0</v>
      </c>
      <c r="BL121" s="13" t="s">
        <v>120</v>
      </c>
      <c r="BM121" s="217" t="s">
        <v>120</v>
      </c>
    </row>
    <row r="122" s="2" customFormat="1" ht="16.5" customHeight="1">
      <c r="A122" s="34"/>
      <c r="B122" s="35"/>
      <c r="C122" s="206" t="s">
        <v>122</v>
      </c>
      <c r="D122" s="206" t="s">
        <v>116</v>
      </c>
      <c r="E122" s="207" t="s">
        <v>366</v>
      </c>
      <c r="F122" s="208" t="s">
        <v>118</v>
      </c>
      <c r="G122" s="209" t="s">
        <v>119</v>
      </c>
      <c r="H122" s="210">
        <v>2</v>
      </c>
      <c r="I122" s="211"/>
      <c r="J122" s="212">
        <f>ROUND(I122*H122,2)</f>
        <v>0</v>
      </c>
      <c r="K122" s="208" t="s">
        <v>1</v>
      </c>
      <c r="L122" s="40"/>
      <c r="M122" s="213" t="s">
        <v>1</v>
      </c>
      <c r="N122" s="214" t="s">
        <v>38</v>
      </c>
      <c r="O122" s="87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7" t="s">
        <v>120</v>
      </c>
      <c r="AT122" s="217" t="s">
        <v>116</v>
      </c>
      <c r="AU122" s="217" t="s">
        <v>81</v>
      </c>
      <c r="AY122" s="13" t="s">
        <v>115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3" t="s">
        <v>81</v>
      </c>
      <c r="BK122" s="218">
        <f>ROUND(I122*H122,2)</f>
        <v>0</v>
      </c>
      <c r="BL122" s="13" t="s">
        <v>120</v>
      </c>
      <c r="BM122" s="217" t="s">
        <v>124</v>
      </c>
    </row>
    <row r="123" s="2" customFormat="1" ht="16.5" customHeight="1">
      <c r="A123" s="34"/>
      <c r="B123" s="35"/>
      <c r="C123" s="206" t="s">
        <v>120</v>
      </c>
      <c r="D123" s="206" t="s">
        <v>116</v>
      </c>
      <c r="E123" s="207" t="s">
        <v>367</v>
      </c>
      <c r="F123" s="208" t="s">
        <v>118</v>
      </c>
      <c r="G123" s="209" t="s">
        <v>119</v>
      </c>
      <c r="H123" s="210">
        <v>1</v>
      </c>
      <c r="I123" s="211"/>
      <c r="J123" s="212">
        <f>ROUND(I123*H123,2)</f>
        <v>0</v>
      </c>
      <c r="K123" s="208" t="s">
        <v>1</v>
      </c>
      <c r="L123" s="40"/>
      <c r="M123" s="213" t="s">
        <v>1</v>
      </c>
      <c r="N123" s="214" t="s">
        <v>38</v>
      </c>
      <c r="O123" s="87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7" t="s">
        <v>120</v>
      </c>
      <c r="AT123" s="217" t="s">
        <v>116</v>
      </c>
      <c r="AU123" s="217" t="s">
        <v>81</v>
      </c>
      <c r="AY123" s="13" t="s">
        <v>115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3" t="s">
        <v>81</v>
      </c>
      <c r="BK123" s="218">
        <f>ROUND(I123*H123,2)</f>
        <v>0</v>
      </c>
      <c r="BL123" s="13" t="s">
        <v>120</v>
      </c>
      <c r="BM123" s="217" t="s">
        <v>127</v>
      </c>
    </row>
    <row r="124" s="2" customFormat="1" ht="16.5" customHeight="1">
      <c r="A124" s="34"/>
      <c r="B124" s="35"/>
      <c r="C124" s="206" t="s">
        <v>128</v>
      </c>
      <c r="D124" s="206" t="s">
        <v>116</v>
      </c>
      <c r="E124" s="207" t="s">
        <v>121</v>
      </c>
      <c r="F124" s="208" t="s">
        <v>118</v>
      </c>
      <c r="G124" s="209" t="s">
        <v>119</v>
      </c>
      <c r="H124" s="210">
        <v>2</v>
      </c>
      <c r="I124" s="211"/>
      <c r="J124" s="212">
        <f>ROUND(I124*H124,2)</f>
        <v>0</v>
      </c>
      <c r="K124" s="208" t="s">
        <v>1</v>
      </c>
      <c r="L124" s="40"/>
      <c r="M124" s="213" t="s">
        <v>1</v>
      </c>
      <c r="N124" s="214" t="s">
        <v>38</v>
      </c>
      <c r="O124" s="87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7" t="s">
        <v>120</v>
      </c>
      <c r="AT124" s="217" t="s">
        <v>116</v>
      </c>
      <c r="AU124" s="217" t="s">
        <v>81</v>
      </c>
      <c r="AY124" s="13" t="s">
        <v>115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3" t="s">
        <v>81</v>
      </c>
      <c r="BK124" s="218">
        <f>ROUND(I124*H124,2)</f>
        <v>0</v>
      </c>
      <c r="BL124" s="13" t="s">
        <v>120</v>
      </c>
      <c r="BM124" s="217" t="s">
        <v>131</v>
      </c>
    </row>
    <row r="125" s="2" customFormat="1" ht="16.5" customHeight="1">
      <c r="A125" s="34"/>
      <c r="B125" s="35"/>
      <c r="C125" s="206" t="s">
        <v>124</v>
      </c>
      <c r="D125" s="206" t="s">
        <v>116</v>
      </c>
      <c r="E125" s="207" t="s">
        <v>368</v>
      </c>
      <c r="F125" s="208" t="s">
        <v>118</v>
      </c>
      <c r="G125" s="209" t="s">
        <v>119</v>
      </c>
      <c r="H125" s="210">
        <v>2</v>
      </c>
      <c r="I125" s="211"/>
      <c r="J125" s="212">
        <f>ROUND(I125*H125,2)</f>
        <v>0</v>
      </c>
      <c r="K125" s="208" t="s">
        <v>1</v>
      </c>
      <c r="L125" s="40"/>
      <c r="M125" s="213" t="s">
        <v>1</v>
      </c>
      <c r="N125" s="214" t="s">
        <v>38</v>
      </c>
      <c r="O125" s="87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7" t="s">
        <v>120</v>
      </c>
      <c r="AT125" s="217" t="s">
        <v>116</v>
      </c>
      <c r="AU125" s="217" t="s">
        <v>81</v>
      </c>
      <c r="AY125" s="13" t="s">
        <v>115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3" t="s">
        <v>81</v>
      </c>
      <c r="BK125" s="218">
        <f>ROUND(I125*H125,2)</f>
        <v>0</v>
      </c>
      <c r="BL125" s="13" t="s">
        <v>120</v>
      </c>
      <c r="BM125" s="217" t="s">
        <v>8</v>
      </c>
    </row>
    <row r="126" s="2" customFormat="1" ht="16.5" customHeight="1">
      <c r="A126" s="34"/>
      <c r="B126" s="35"/>
      <c r="C126" s="206" t="s">
        <v>133</v>
      </c>
      <c r="D126" s="206" t="s">
        <v>116</v>
      </c>
      <c r="E126" s="207" t="s">
        <v>274</v>
      </c>
      <c r="F126" s="208" t="s">
        <v>118</v>
      </c>
      <c r="G126" s="209" t="s">
        <v>119</v>
      </c>
      <c r="H126" s="210">
        <v>1</v>
      </c>
      <c r="I126" s="211"/>
      <c r="J126" s="212">
        <f>ROUND(I126*H126,2)</f>
        <v>0</v>
      </c>
      <c r="K126" s="208" t="s">
        <v>1</v>
      </c>
      <c r="L126" s="40"/>
      <c r="M126" s="213" t="s">
        <v>1</v>
      </c>
      <c r="N126" s="214" t="s">
        <v>38</v>
      </c>
      <c r="O126" s="87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7" t="s">
        <v>120</v>
      </c>
      <c r="AT126" s="217" t="s">
        <v>116</v>
      </c>
      <c r="AU126" s="217" t="s">
        <v>81</v>
      </c>
      <c r="AY126" s="13" t="s">
        <v>115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3" t="s">
        <v>81</v>
      </c>
      <c r="BK126" s="218">
        <f>ROUND(I126*H126,2)</f>
        <v>0</v>
      </c>
      <c r="BL126" s="13" t="s">
        <v>120</v>
      </c>
      <c r="BM126" s="217" t="s">
        <v>135</v>
      </c>
    </row>
    <row r="127" s="2" customFormat="1" ht="16.5" customHeight="1">
      <c r="A127" s="34"/>
      <c r="B127" s="35"/>
      <c r="C127" s="206" t="s">
        <v>127</v>
      </c>
      <c r="D127" s="206" t="s">
        <v>116</v>
      </c>
      <c r="E127" s="207" t="s">
        <v>369</v>
      </c>
      <c r="F127" s="208" t="s">
        <v>118</v>
      </c>
      <c r="G127" s="209" t="s">
        <v>119</v>
      </c>
      <c r="H127" s="210">
        <v>1</v>
      </c>
      <c r="I127" s="211"/>
      <c r="J127" s="212">
        <f>ROUND(I127*H127,2)</f>
        <v>0</v>
      </c>
      <c r="K127" s="208" t="s">
        <v>1</v>
      </c>
      <c r="L127" s="40"/>
      <c r="M127" s="213" t="s">
        <v>1</v>
      </c>
      <c r="N127" s="214" t="s">
        <v>38</v>
      </c>
      <c r="O127" s="87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7" t="s">
        <v>120</v>
      </c>
      <c r="AT127" s="217" t="s">
        <v>116</v>
      </c>
      <c r="AU127" s="217" t="s">
        <v>81</v>
      </c>
      <c r="AY127" s="13" t="s">
        <v>115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3" t="s">
        <v>81</v>
      </c>
      <c r="BK127" s="218">
        <f>ROUND(I127*H127,2)</f>
        <v>0</v>
      </c>
      <c r="BL127" s="13" t="s">
        <v>120</v>
      </c>
      <c r="BM127" s="217" t="s">
        <v>137</v>
      </c>
    </row>
    <row r="128" s="2" customFormat="1" ht="16.5" customHeight="1">
      <c r="A128" s="34"/>
      <c r="B128" s="35"/>
      <c r="C128" s="206" t="s">
        <v>138</v>
      </c>
      <c r="D128" s="206" t="s">
        <v>116</v>
      </c>
      <c r="E128" s="207" t="s">
        <v>370</v>
      </c>
      <c r="F128" s="208" t="s">
        <v>118</v>
      </c>
      <c r="G128" s="209" t="s">
        <v>119</v>
      </c>
      <c r="H128" s="210">
        <v>6</v>
      </c>
      <c r="I128" s="211"/>
      <c r="J128" s="212">
        <f>ROUND(I128*H128,2)</f>
        <v>0</v>
      </c>
      <c r="K128" s="208" t="s">
        <v>1</v>
      </c>
      <c r="L128" s="40"/>
      <c r="M128" s="213" t="s">
        <v>1</v>
      </c>
      <c r="N128" s="214" t="s">
        <v>38</v>
      </c>
      <c r="O128" s="87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7" t="s">
        <v>120</v>
      </c>
      <c r="AT128" s="217" t="s">
        <v>116</v>
      </c>
      <c r="AU128" s="217" t="s">
        <v>81</v>
      </c>
      <c r="AY128" s="13" t="s">
        <v>115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3" t="s">
        <v>81</v>
      </c>
      <c r="BK128" s="218">
        <f>ROUND(I128*H128,2)</f>
        <v>0</v>
      </c>
      <c r="BL128" s="13" t="s">
        <v>120</v>
      </c>
      <c r="BM128" s="217" t="s">
        <v>140</v>
      </c>
    </row>
    <row r="129" s="2" customFormat="1" ht="16.5" customHeight="1">
      <c r="A129" s="34"/>
      <c r="B129" s="35"/>
      <c r="C129" s="206" t="s">
        <v>131</v>
      </c>
      <c r="D129" s="206" t="s">
        <v>116</v>
      </c>
      <c r="E129" s="207" t="s">
        <v>123</v>
      </c>
      <c r="F129" s="208" t="s">
        <v>118</v>
      </c>
      <c r="G129" s="209" t="s">
        <v>119</v>
      </c>
      <c r="H129" s="210">
        <v>1</v>
      </c>
      <c r="I129" s="211"/>
      <c r="J129" s="212">
        <f>ROUND(I129*H129,2)</f>
        <v>0</v>
      </c>
      <c r="K129" s="208" t="s">
        <v>1</v>
      </c>
      <c r="L129" s="40"/>
      <c r="M129" s="213" t="s">
        <v>1</v>
      </c>
      <c r="N129" s="214" t="s">
        <v>38</v>
      </c>
      <c r="O129" s="87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7" t="s">
        <v>120</v>
      </c>
      <c r="AT129" s="217" t="s">
        <v>116</v>
      </c>
      <c r="AU129" s="217" t="s">
        <v>81</v>
      </c>
      <c r="AY129" s="13" t="s">
        <v>115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3" t="s">
        <v>81</v>
      </c>
      <c r="BK129" s="218">
        <f>ROUND(I129*H129,2)</f>
        <v>0</v>
      </c>
      <c r="BL129" s="13" t="s">
        <v>120</v>
      </c>
      <c r="BM129" s="217" t="s">
        <v>142</v>
      </c>
    </row>
    <row r="130" s="2" customFormat="1" ht="16.5" customHeight="1">
      <c r="A130" s="34"/>
      <c r="B130" s="35"/>
      <c r="C130" s="206" t="s">
        <v>143</v>
      </c>
      <c r="D130" s="206" t="s">
        <v>116</v>
      </c>
      <c r="E130" s="207" t="s">
        <v>371</v>
      </c>
      <c r="F130" s="208" t="s">
        <v>118</v>
      </c>
      <c r="G130" s="209" t="s">
        <v>119</v>
      </c>
      <c r="H130" s="210">
        <v>3</v>
      </c>
      <c r="I130" s="211"/>
      <c r="J130" s="212">
        <f>ROUND(I130*H130,2)</f>
        <v>0</v>
      </c>
      <c r="K130" s="208" t="s">
        <v>1</v>
      </c>
      <c r="L130" s="40"/>
      <c r="M130" s="213" t="s">
        <v>1</v>
      </c>
      <c r="N130" s="214" t="s">
        <v>38</v>
      </c>
      <c r="O130" s="87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7" t="s">
        <v>120</v>
      </c>
      <c r="AT130" s="217" t="s">
        <v>116</v>
      </c>
      <c r="AU130" s="217" t="s">
        <v>81</v>
      </c>
      <c r="AY130" s="13" t="s">
        <v>115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3" t="s">
        <v>81</v>
      </c>
      <c r="BK130" s="218">
        <f>ROUND(I130*H130,2)</f>
        <v>0</v>
      </c>
      <c r="BL130" s="13" t="s">
        <v>120</v>
      </c>
      <c r="BM130" s="217" t="s">
        <v>146</v>
      </c>
    </row>
    <row r="131" s="2" customFormat="1" ht="16.5" customHeight="1">
      <c r="A131" s="34"/>
      <c r="B131" s="35"/>
      <c r="C131" s="206" t="s">
        <v>8</v>
      </c>
      <c r="D131" s="206" t="s">
        <v>116</v>
      </c>
      <c r="E131" s="207" t="s">
        <v>372</v>
      </c>
      <c r="F131" s="208" t="s">
        <v>233</v>
      </c>
      <c r="G131" s="209" t="s">
        <v>119</v>
      </c>
      <c r="H131" s="210">
        <v>62</v>
      </c>
      <c r="I131" s="211"/>
      <c r="J131" s="212">
        <f>ROUND(I131*H131,2)</f>
        <v>0</v>
      </c>
      <c r="K131" s="208" t="s">
        <v>1</v>
      </c>
      <c r="L131" s="40"/>
      <c r="M131" s="213" t="s">
        <v>1</v>
      </c>
      <c r="N131" s="214" t="s">
        <v>38</v>
      </c>
      <c r="O131" s="87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7" t="s">
        <v>120</v>
      </c>
      <c r="AT131" s="217" t="s">
        <v>116</v>
      </c>
      <c r="AU131" s="217" t="s">
        <v>81</v>
      </c>
      <c r="AY131" s="13" t="s">
        <v>115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3" t="s">
        <v>81</v>
      </c>
      <c r="BK131" s="218">
        <f>ROUND(I131*H131,2)</f>
        <v>0</v>
      </c>
      <c r="BL131" s="13" t="s">
        <v>120</v>
      </c>
      <c r="BM131" s="217" t="s">
        <v>148</v>
      </c>
    </row>
    <row r="132" s="2" customFormat="1" ht="16.5" customHeight="1">
      <c r="A132" s="34"/>
      <c r="B132" s="35"/>
      <c r="C132" s="206" t="s">
        <v>149</v>
      </c>
      <c r="D132" s="206" t="s">
        <v>116</v>
      </c>
      <c r="E132" s="207" t="s">
        <v>152</v>
      </c>
      <c r="F132" s="208" t="s">
        <v>307</v>
      </c>
      <c r="G132" s="209" t="s">
        <v>119</v>
      </c>
      <c r="H132" s="210">
        <v>72</v>
      </c>
      <c r="I132" s="211"/>
      <c r="J132" s="212">
        <f>ROUND(I132*H132,2)</f>
        <v>0</v>
      </c>
      <c r="K132" s="208" t="s">
        <v>1</v>
      </c>
      <c r="L132" s="40"/>
      <c r="M132" s="213" t="s">
        <v>1</v>
      </c>
      <c r="N132" s="214" t="s">
        <v>38</v>
      </c>
      <c r="O132" s="87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7" t="s">
        <v>120</v>
      </c>
      <c r="AT132" s="217" t="s">
        <v>116</v>
      </c>
      <c r="AU132" s="217" t="s">
        <v>81</v>
      </c>
      <c r="AY132" s="13" t="s">
        <v>115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3" t="s">
        <v>81</v>
      </c>
      <c r="BK132" s="218">
        <f>ROUND(I132*H132,2)</f>
        <v>0</v>
      </c>
      <c r="BL132" s="13" t="s">
        <v>120</v>
      </c>
      <c r="BM132" s="217" t="s">
        <v>151</v>
      </c>
    </row>
    <row r="133" s="2" customFormat="1" ht="16.5" customHeight="1">
      <c r="A133" s="34"/>
      <c r="B133" s="35"/>
      <c r="C133" s="206" t="s">
        <v>135</v>
      </c>
      <c r="D133" s="206" t="s">
        <v>116</v>
      </c>
      <c r="E133" s="207" t="s">
        <v>155</v>
      </c>
      <c r="F133" s="208" t="s">
        <v>307</v>
      </c>
      <c r="G133" s="209" t="s">
        <v>119</v>
      </c>
      <c r="H133" s="210">
        <v>1</v>
      </c>
      <c r="I133" s="211"/>
      <c r="J133" s="212">
        <f>ROUND(I133*H133,2)</f>
        <v>0</v>
      </c>
      <c r="K133" s="208" t="s">
        <v>1</v>
      </c>
      <c r="L133" s="40"/>
      <c r="M133" s="213" t="s">
        <v>1</v>
      </c>
      <c r="N133" s="214" t="s">
        <v>38</v>
      </c>
      <c r="O133" s="87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7" t="s">
        <v>120</v>
      </c>
      <c r="AT133" s="217" t="s">
        <v>116</v>
      </c>
      <c r="AU133" s="217" t="s">
        <v>81</v>
      </c>
      <c r="AY133" s="13" t="s">
        <v>115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3" t="s">
        <v>81</v>
      </c>
      <c r="BK133" s="218">
        <f>ROUND(I133*H133,2)</f>
        <v>0</v>
      </c>
      <c r="BL133" s="13" t="s">
        <v>120</v>
      </c>
      <c r="BM133" s="217" t="s">
        <v>153</v>
      </c>
    </row>
    <row r="134" s="2" customFormat="1" ht="16.5" customHeight="1">
      <c r="A134" s="34"/>
      <c r="B134" s="35"/>
      <c r="C134" s="206" t="s">
        <v>154</v>
      </c>
      <c r="D134" s="206" t="s">
        <v>116</v>
      </c>
      <c r="E134" s="207" t="s">
        <v>157</v>
      </c>
      <c r="F134" s="208" t="s">
        <v>373</v>
      </c>
      <c r="G134" s="209" t="s">
        <v>119</v>
      </c>
      <c r="H134" s="210">
        <v>4</v>
      </c>
      <c r="I134" s="211"/>
      <c r="J134" s="212">
        <f>ROUND(I134*H134,2)</f>
        <v>0</v>
      </c>
      <c r="K134" s="208" t="s">
        <v>1</v>
      </c>
      <c r="L134" s="40"/>
      <c r="M134" s="213" t="s">
        <v>1</v>
      </c>
      <c r="N134" s="214" t="s">
        <v>38</v>
      </c>
      <c r="O134" s="87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7" t="s">
        <v>120</v>
      </c>
      <c r="AT134" s="217" t="s">
        <v>116</v>
      </c>
      <c r="AU134" s="217" t="s">
        <v>81</v>
      </c>
      <c r="AY134" s="13" t="s">
        <v>115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3" t="s">
        <v>81</v>
      </c>
      <c r="BK134" s="218">
        <f>ROUND(I134*H134,2)</f>
        <v>0</v>
      </c>
      <c r="BL134" s="13" t="s">
        <v>120</v>
      </c>
      <c r="BM134" s="217" t="s">
        <v>156</v>
      </c>
    </row>
    <row r="135" s="2" customFormat="1" ht="16.5" customHeight="1">
      <c r="A135" s="34"/>
      <c r="B135" s="35"/>
      <c r="C135" s="206" t="s">
        <v>137</v>
      </c>
      <c r="D135" s="206" t="s">
        <v>116</v>
      </c>
      <c r="E135" s="207" t="s">
        <v>374</v>
      </c>
      <c r="F135" s="208" t="s">
        <v>373</v>
      </c>
      <c r="G135" s="209" t="s">
        <v>119</v>
      </c>
      <c r="H135" s="210">
        <v>33</v>
      </c>
      <c r="I135" s="211"/>
      <c r="J135" s="212">
        <f>ROUND(I135*H135,2)</f>
        <v>0</v>
      </c>
      <c r="K135" s="208" t="s">
        <v>1</v>
      </c>
      <c r="L135" s="40"/>
      <c r="M135" s="213" t="s">
        <v>1</v>
      </c>
      <c r="N135" s="214" t="s">
        <v>38</v>
      </c>
      <c r="O135" s="87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7" t="s">
        <v>120</v>
      </c>
      <c r="AT135" s="217" t="s">
        <v>116</v>
      </c>
      <c r="AU135" s="217" t="s">
        <v>81</v>
      </c>
      <c r="AY135" s="13" t="s">
        <v>115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3" t="s">
        <v>81</v>
      </c>
      <c r="BK135" s="218">
        <f>ROUND(I135*H135,2)</f>
        <v>0</v>
      </c>
      <c r="BL135" s="13" t="s">
        <v>120</v>
      </c>
      <c r="BM135" s="217" t="s">
        <v>158</v>
      </c>
    </row>
    <row r="136" s="2" customFormat="1" ht="16.5" customHeight="1">
      <c r="A136" s="34"/>
      <c r="B136" s="35"/>
      <c r="C136" s="206" t="s">
        <v>159</v>
      </c>
      <c r="D136" s="206" t="s">
        <v>116</v>
      </c>
      <c r="E136" s="207" t="s">
        <v>160</v>
      </c>
      <c r="F136" s="208" t="s">
        <v>375</v>
      </c>
      <c r="G136" s="209" t="s">
        <v>119</v>
      </c>
      <c r="H136" s="210">
        <v>2</v>
      </c>
      <c r="I136" s="211"/>
      <c r="J136" s="212">
        <f>ROUND(I136*H136,2)</f>
        <v>0</v>
      </c>
      <c r="K136" s="208" t="s">
        <v>1</v>
      </c>
      <c r="L136" s="40"/>
      <c r="M136" s="213" t="s">
        <v>1</v>
      </c>
      <c r="N136" s="214" t="s">
        <v>38</v>
      </c>
      <c r="O136" s="87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7" t="s">
        <v>120</v>
      </c>
      <c r="AT136" s="217" t="s">
        <v>116</v>
      </c>
      <c r="AU136" s="217" t="s">
        <v>81</v>
      </c>
      <c r="AY136" s="13" t="s">
        <v>115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3" t="s">
        <v>81</v>
      </c>
      <c r="BK136" s="218">
        <f>ROUND(I136*H136,2)</f>
        <v>0</v>
      </c>
      <c r="BL136" s="13" t="s">
        <v>120</v>
      </c>
      <c r="BM136" s="217" t="s">
        <v>161</v>
      </c>
    </row>
    <row r="137" s="2" customFormat="1" ht="16.5" customHeight="1">
      <c r="A137" s="34"/>
      <c r="B137" s="35"/>
      <c r="C137" s="206" t="s">
        <v>140</v>
      </c>
      <c r="D137" s="206" t="s">
        <v>116</v>
      </c>
      <c r="E137" s="207" t="s">
        <v>376</v>
      </c>
      <c r="F137" s="208" t="s">
        <v>375</v>
      </c>
      <c r="G137" s="209" t="s">
        <v>119</v>
      </c>
      <c r="H137" s="210">
        <v>7</v>
      </c>
      <c r="I137" s="211"/>
      <c r="J137" s="212">
        <f>ROUND(I137*H137,2)</f>
        <v>0</v>
      </c>
      <c r="K137" s="208" t="s">
        <v>1</v>
      </c>
      <c r="L137" s="40"/>
      <c r="M137" s="213" t="s">
        <v>1</v>
      </c>
      <c r="N137" s="214" t="s">
        <v>38</v>
      </c>
      <c r="O137" s="87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7" t="s">
        <v>120</v>
      </c>
      <c r="AT137" s="217" t="s">
        <v>116</v>
      </c>
      <c r="AU137" s="217" t="s">
        <v>81</v>
      </c>
      <c r="AY137" s="13" t="s">
        <v>115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3" t="s">
        <v>81</v>
      </c>
      <c r="BK137" s="218">
        <f>ROUND(I137*H137,2)</f>
        <v>0</v>
      </c>
      <c r="BL137" s="13" t="s">
        <v>120</v>
      </c>
      <c r="BM137" s="217" t="s">
        <v>163</v>
      </c>
    </row>
    <row r="138" s="2" customFormat="1" ht="16.5" customHeight="1">
      <c r="A138" s="34"/>
      <c r="B138" s="35"/>
      <c r="C138" s="206" t="s">
        <v>164</v>
      </c>
      <c r="D138" s="206" t="s">
        <v>116</v>
      </c>
      <c r="E138" s="207" t="s">
        <v>377</v>
      </c>
      <c r="F138" s="208" t="s">
        <v>375</v>
      </c>
      <c r="G138" s="209" t="s">
        <v>119</v>
      </c>
      <c r="H138" s="210">
        <v>2</v>
      </c>
      <c r="I138" s="211"/>
      <c r="J138" s="212">
        <f>ROUND(I138*H138,2)</f>
        <v>0</v>
      </c>
      <c r="K138" s="208" t="s">
        <v>1</v>
      </c>
      <c r="L138" s="40"/>
      <c r="M138" s="213" t="s">
        <v>1</v>
      </c>
      <c r="N138" s="214" t="s">
        <v>38</v>
      </c>
      <c r="O138" s="87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7" t="s">
        <v>120</v>
      </c>
      <c r="AT138" s="217" t="s">
        <v>116</v>
      </c>
      <c r="AU138" s="217" t="s">
        <v>81</v>
      </c>
      <c r="AY138" s="13" t="s">
        <v>115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3" t="s">
        <v>81</v>
      </c>
      <c r="BK138" s="218">
        <f>ROUND(I138*H138,2)</f>
        <v>0</v>
      </c>
      <c r="BL138" s="13" t="s">
        <v>120</v>
      </c>
      <c r="BM138" s="217" t="s">
        <v>167</v>
      </c>
    </row>
    <row r="139" s="2" customFormat="1" ht="16.5" customHeight="1">
      <c r="A139" s="34"/>
      <c r="B139" s="35"/>
      <c r="C139" s="206" t="s">
        <v>142</v>
      </c>
      <c r="D139" s="206" t="s">
        <v>116</v>
      </c>
      <c r="E139" s="207" t="s">
        <v>378</v>
      </c>
      <c r="F139" s="208" t="s">
        <v>375</v>
      </c>
      <c r="G139" s="209" t="s">
        <v>119</v>
      </c>
      <c r="H139" s="210">
        <v>4</v>
      </c>
      <c r="I139" s="211"/>
      <c r="J139" s="212">
        <f>ROUND(I139*H139,2)</f>
        <v>0</v>
      </c>
      <c r="K139" s="208" t="s">
        <v>1</v>
      </c>
      <c r="L139" s="40"/>
      <c r="M139" s="213" t="s">
        <v>1</v>
      </c>
      <c r="N139" s="214" t="s">
        <v>38</v>
      </c>
      <c r="O139" s="87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7" t="s">
        <v>120</v>
      </c>
      <c r="AT139" s="217" t="s">
        <v>116</v>
      </c>
      <c r="AU139" s="217" t="s">
        <v>81</v>
      </c>
      <c r="AY139" s="13" t="s">
        <v>115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3" t="s">
        <v>81</v>
      </c>
      <c r="BK139" s="218">
        <f>ROUND(I139*H139,2)</f>
        <v>0</v>
      </c>
      <c r="BL139" s="13" t="s">
        <v>120</v>
      </c>
      <c r="BM139" s="217" t="s">
        <v>169</v>
      </c>
    </row>
    <row r="140" s="2" customFormat="1" ht="16.5" customHeight="1">
      <c r="A140" s="34"/>
      <c r="B140" s="35"/>
      <c r="C140" s="206" t="s">
        <v>7</v>
      </c>
      <c r="D140" s="206" t="s">
        <v>116</v>
      </c>
      <c r="E140" s="207" t="s">
        <v>379</v>
      </c>
      <c r="F140" s="208" t="s">
        <v>375</v>
      </c>
      <c r="G140" s="209" t="s">
        <v>119</v>
      </c>
      <c r="H140" s="210">
        <v>4</v>
      </c>
      <c r="I140" s="211"/>
      <c r="J140" s="212">
        <f>ROUND(I140*H140,2)</f>
        <v>0</v>
      </c>
      <c r="K140" s="208" t="s">
        <v>1</v>
      </c>
      <c r="L140" s="40"/>
      <c r="M140" s="213" t="s">
        <v>1</v>
      </c>
      <c r="N140" s="214" t="s">
        <v>38</v>
      </c>
      <c r="O140" s="87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7" t="s">
        <v>120</v>
      </c>
      <c r="AT140" s="217" t="s">
        <v>116</v>
      </c>
      <c r="AU140" s="217" t="s">
        <v>81</v>
      </c>
      <c r="AY140" s="13" t="s">
        <v>115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3" t="s">
        <v>81</v>
      </c>
      <c r="BK140" s="218">
        <f>ROUND(I140*H140,2)</f>
        <v>0</v>
      </c>
      <c r="BL140" s="13" t="s">
        <v>120</v>
      </c>
      <c r="BM140" s="217" t="s">
        <v>171</v>
      </c>
    </row>
    <row r="141" s="2" customFormat="1" ht="16.5" customHeight="1">
      <c r="A141" s="34"/>
      <c r="B141" s="35"/>
      <c r="C141" s="206" t="s">
        <v>146</v>
      </c>
      <c r="D141" s="206" t="s">
        <v>116</v>
      </c>
      <c r="E141" s="207" t="s">
        <v>380</v>
      </c>
      <c r="F141" s="208" t="s">
        <v>375</v>
      </c>
      <c r="G141" s="209" t="s">
        <v>119</v>
      </c>
      <c r="H141" s="210">
        <v>1</v>
      </c>
      <c r="I141" s="211"/>
      <c r="J141" s="212">
        <f>ROUND(I141*H141,2)</f>
        <v>0</v>
      </c>
      <c r="K141" s="208" t="s">
        <v>1</v>
      </c>
      <c r="L141" s="40"/>
      <c r="M141" s="213" t="s">
        <v>1</v>
      </c>
      <c r="N141" s="214" t="s">
        <v>38</v>
      </c>
      <c r="O141" s="87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7" t="s">
        <v>120</v>
      </c>
      <c r="AT141" s="217" t="s">
        <v>116</v>
      </c>
      <c r="AU141" s="217" t="s">
        <v>81</v>
      </c>
      <c r="AY141" s="13" t="s">
        <v>115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3" t="s">
        <v>81</v>
      </c>
      <c r="BK141" s="218">
        <f>ROUND(I141*H141,2)</f>
        <v>0</v>
      </c>
      <c r="BL141" s="13" t="s">
        <v>120</v>
      </c>
      <c r="BM141" s="217" t="s">
        <v>173</v>
      </c>
    </row>
    <row r="142" s="2" customFormat="1" ht="16.5" customHeight="1">
      <c r="A142" s="34"/>
      <c r="B142" s="35"/>
      <c r="C142" s="206" t="s">
        <v>174</v>
      </c>
      <c r="D142" s="206" t="s">
        <v>116</v>
      </c>
      <c r="E142" s="207" t="s">
        <v>381</v>
      </c>
      <c r="F142" s="208" t="s">
        <v>375</v>
      </c>
      <c r="G142" s="209" t="s">
        <v>119</v>
      </c>
      <c r="H142" s="210">
        <v>2</v>
      </c>
      <c r="I142" s="211"/>
      <c r="J142" s="212">
        <f>ROUND(I142*H142,2)</f>
        <v>0</v>
      </c>
      <c r="K142" s="208" t="s">
        <v>1</v>
      </c>
      <c r="L142" s="40"/>
      <c r="M142" s="213" t="s">
        <v>1</v>
      </c>
      <c r="N142" s="214" t="s">
        <v>38</v>
      </c>
      <c r="O142" s="87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7" t="s">
        <v>120</v>
      </c>
      <c r="AT142" s="217" t="s">
        <v>116</v>
      </c>
      <c r="AU142" s="217" t="s">
        <v>81</v>
      </c>
      <c r="AY142" s="13" t="s">
        <v>115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3" t="s">
        <v>81</v>
      </c>
      <c r="BK142" s="218">
        <f>ROUND(I142*H142,2)</f>
        <v>0</v>
      </c>
      <c r="BL142" s="13" t="s">
        <v>120</v>
      </c>
      <c r="BM142" s="217" t="s">
        <v>176</v>
      </c>
    </row>
    <row r="143" s="2" customFormat="1" ht="16.5" customHeight="1">
      <c r="A143" s="34"/>
      <c r="B143" s="35"/>
      <c r="C143" s="206" t="s">
        <v>148</v>
      </c>
      <c r="D143" s="206" t="s">
        <v>116</v>
      </c>
      <c r="E143" s="207" t="s">
        <v>162</v>
      </c>
      <c r="F143" s="208" t="s">
        <v>307</v>
      </c>
      <c r="G143" s="209" t="s">
        <v>119</v>
      </c>
      <c r="H143" s="210">
        <v>20</v>
      </c>
      <c r="I143" s="211"/>
      <c r="J143" s="212">
        <f>ROUND(I143*H143,2)</f>
        <v>0</v>
      </c>
      <c r="K143" s="208" t="s">
        <v>1</v>
      </c>
      <c r="L143" s="40"/>
      <c r="M143" s="213" t="s">
        <v>1</v>
      </c>
      <c r="N143" s="214" t="s">
        <v>38</v>
      </c>
      <c r="O143" s="87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7" t="s">
        <v>120</v>
      </c>
      <c r="AT143" s="217" t="s">
        <v>116</v>
      </c>
      <c r="AU143" s="217" t="s">
        <v>81</v>
      </c>
      <c r="AY143" s="13" t="s">
        <v>115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3" t="s">
        <v>81</v>
      </c>
      <c r="BK143" s="218">
        <f>ROUND(I143*H143,2)</f>
        <v>0</v>
      </c>
      <c r="BL143" s="13" t="s">
        <v>120</v>
      </c>
      <c r="BM143" s="217" t="s">
        <v>178</v>
      </c>
    </row>
    <row r="144" s="2" customFormat="1" ht="16.5" customHeight="1">
      <c r="A144" s="34"/>
      <c r="B144" s="35"/>
      <c r="C144" s="206" t="s">
        <v>179</v>
      </c>
      <c r="D144" s="206" t="s">
        <v>116</v>
      </c>
      <c r="E144" s="207" t="s">
        <v>382</v>
      </c>
      <c r="F144" s="208" t="s">
        <v>383</v>
      </c>
      <c r="G144" s="209" t="s">
        <v>119</v>
      </c>
      <c r="H144" s="210">
        <v>44</v>
      </c>
      <c r="I144" s="211"/>
      <c r="J144" s="212">
        <f>ROUND(I144*H144,2)</f>
        <v>0</v>
      </c>
      <c r="K144" s="208" t="s">
        <v>1</v>
      </c>
      <c r="L144" s="40"/>
      <c r="M144" s="213" t="s">
        <v>1</v>
      </c>
      <c r="N144" s="214" t="s">
        <v>38</v>
      </c>
      <c r="O144" s="87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7" t="s">
        <v>120</v>
      </c>
      <c r="AT144" s="217" t="s">
        <v>116</v>
      </c>
      <c r="AU144" s="217" t="s">
        <v>81</v>
      </c>
      <c r="AY144" s="13" t="s">
        <v>115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3" t="s">
        <v>81</v>
      </c>
      <c r="BK144" s="218">
        <f>ROUND(I144*H144,2)</f>
        <v>0</v>
      </c>
      <c r="BL144" s="13" t="s">
        <v>120</v>
      </c>
      <c r="BM144" s="217" t="s">
        <v>181</v>
      </c>
    </row>
    <row r="145" s="2" customFormat="1" ht="16.5" customHeight="1">
      <c r="A145" s="34"/>
      <c r="B145" s="35"/>
      <c r="C145" s="206" t="s">
        <v>151</v>
      </c>
      <c r="D145" s="206" t="s">
        <v>116</v>
      </c>
      <c r="E145" s="207" t="s">
        <v>384</v>
      </c>
      <c r="F145" s="208" t="s">
        <v>383</v>
      </c>
      <c r="G145" s="209" t="s">
        <v>119</v>
      </c>
      <c r="H145" s="210">
        <v>3</v>
      </c>
      <c r="I145" s="211"/>
      <c r="J145" s="212">
        <f>ROUND(I145*H145,2)</f>
        <v>0</v>
      </c>
      <c r="K145" s="208" t="s">
        <v>1</v>
      </c>
      <c r="L145" s="40"/>
      <c r="M145" s="213" t="s">
        <v>1</v>
      </c>
      <c r="N145" s="214" t="s">
        <v>38</v>
      </c>
      <c r="O145" s="87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7" t="s">
        <v>120</v>
      </c>
      <c r="AT145" s="217" t="s">
        <v>116</v>
      </c>
      <c r="AU145" s="217" t="s">
        <v>81</v>
      </c>
      <c r="AY145" s="13" t="s">
        <v>115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3" t="s">
        <v>81</v>
      </c>
      <c r="BK145" s="218">
        <f>ROUND(I145*H145,2)</f>
        <v>0</v>
      </c>
      <c r="BL145" s="13" t="s">
        <v>120</v>
      </c>
      <c r="BM145" s="217" t="s">
        <v>183</v>
      </c>
    </row>
    <row r="146" s="2" customFormat="1" ht="16.5" customHeight="1">
      <c r="A146" s="34"/>
      <c r="B146" s="35"/>
      <c r="C146" s="206" t="s">
        <v>184</v>
      </c>
      <c r="D146" s="206" t="s">
        <v>116</v>
      </c>
      <c r="E146" s="207" t="s">
        <v>385</v>
      </c>
      <c r="F146" s="208" t="s">
        <v>383</v>
      </c>
      <c r="G146" s="209" t="s">
        <v>119</v>
      </c>
      <c r="H146" s="210">
        <v>5</v>
      </c>
      <c r="I146" s="211"/>
      <c r="J146" s="212">
        <f>ROUND(I146*H146,2)</f>
        <v>0</v>
      </c>
      <c r="K146" s="208" t="s">
        <v>1</v>
      </c>
      <c r="L146" s="40"/>
      <c r="M146" s="213" t="s">
        <v>1</v>
      </c>
      <c r="N146" s="214" t="s">
        <v>38</v>
      </c>
      <c r="O146" s="87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7" t="s">
        <v>120</v>
      </c>
      <c r="AT146" s="217" t="s">
        <v>116</v>
      </c>
      <c r="AU146" s="217" t="s">
        <v>81</v>
      </c>
      <c r="AY146" s="13" t="s">
        <v>115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3" t="s">
        <v>81</v>
      </c>
      <c r="BK146" s="218">
        <f>ROUND(I146*H146,2)</f>
        <v>0</v>
      </c>
      <c r="BL146" s="13" t="s">
        <v>120</v>
      </c>
      <c r="BM146" s="217" t="s">
        <v>186</v>
      </c>
    </row>
    <row r="147" s="2" customFormat="1" ht="16.5" customHeight="1">
      <c r="A147" s="34"/>
      <c r="B147" s="35"/>
      <c r="C147" s="206" t="s">
        <v>153</v>
      </c>
      <c r="D147" s="206" t="s">
        <v>116</v>
      </c>
      <c r="E147" s="207" t="s">
        <v>386</v>
      </c>
      <c r="F147" s="208" t="s">
        <v>383</v>
      </c>
      <c r="G147" s="209" t="s">
        <v>119</v>
      </c>
      <c r="H147" s="210">
        <v>1</v>
      </c>
      <c r="I147" s="211"/>
      <c r="J147" s="212">
        <f>ROUND(I147*H147,2)</f>
        <v>0</v>
      </c>
      <c r="K147" s="208" t="s">
        <v>1</v>
      </c>
      <c r="L147" s="40"/>
      <c r="M147" s="213" t="s">
        <v>1</v>
      </c>
      <c r="N147" s="214" t="s">
        <v>38</v>
      </c>
      <c r="O147" s="87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7" t="s">
        <v>120</v>
      </c>
      <c r="AT147" s="217" t="s">
        <v>116</v>
      </c>
      <c r="AU147" s="217" t="s">
        <v>81</v>
      </c>
      <c r="AY147" s="13" t="s">
        <v>115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3" t="s">
        <v>81</v>
      </c>
      <c r="BK147" s="218">
        <f>ROUND(I147*H147,2)</f>
        <v>0</v>
      </c>
      <c r="BL147" s="13" t="s">
        <v>120</v>
      </c>
      <c r="BM147" s="217" t="s">
        <v>188</v>
      </c>
    </row>
    <row r="148" s="2" customFormat="1" ht="16.5" customHeight="1">
      <c r="A148" s="34"/>
      <c r="B148" s="35"/>
      <c r="C148" s="206" t="s">
        <v>189</v>
      </c>
      <c r="D148" s="206" t="s">
        <v>116</v>
      </c>
      <c r="E148" s="207" t="s">
        <v>387</v>
      </c>
      <c r="F148" s="208" t="s">
        <v>383</v>
      </c>
      <c r="G148" s="209" t="s">
        <v>119</v>
      </c>
      <c r="H148" s="210">
        <v>1</v>
      </c>
      <c r="I148" s="211"/>
      <c r="J148" s="212">
        <f>ROUND(I148*H148,2)</f>
        <v>0</v>
      </c>
      <c r="K148" s="208" t="s">
        <v>1</v>
      </c>
      <c r="L148" s="40"/>
      <c r="M148" s="213" t="s">
        <v>1</v>
      </c>
      <c r="N148" s="214" t="s">
        <v>38</v>
      </c>
      <c r="O148" s="87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7" t="s">
        <v>120</v>
      </c>
      <c r="AT148" s="217" t="s">
        <v>116</v>
      </c>
      <c r="AU148" s="217" t="s">
        <v>81</v>
      </c>
      <c r="AY148" s="13" t="s">
        <v>115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3" t="s">
        <v>81</v>
      </c>
      <c r="BK148" s="218">
        <f>ROUND(I148*H148,2)</f>
        <v>0</v>
      </c>
      <c r="BL148" s="13" t="s">
        <v>120</v>
      </c>
      <c r="BM148" s="217" t="s">
        <v>192</v>
      </c>
    </row>
    <row r="149" s="2" customFormat="1" ht="16.5" customHeight="1">
      <c r="A149" s="34"/>
      <c r="B149" s="35"/>
      <c r="C149" s="206" t="s">
        <v>156</v>
      </c>
      <c r="D149" s="206" t="s">
        <v>116</v>
      </c>
      <c r="E149" s="207" t="s">
        <v>175</v>
      </c>
      <c r="F149" s="208" t="s">
        <v>307</v>
      </c>
      <c r="G149" s="209" t="s">
        <v>119</v>
      </c>
      <c r="H149" s="210">
        <v>6</v>
      </c>
      <c r="I149" s="211"/>
      <c r="J149" s="212">
        <f>ROUND(I149*H149,2)</f>
        <v>0</v>
      </c>
      <c r="K149" s="208" t="s">
        <v>1</v>
      </c>
      <c r="L149" s="40"/>
      <c r="M149" s="213" t="s">
        <v>1</v>
      </c>
      <c r="N149" s="214" t="s">
        <v>38</v>
      </c>
      <c r="O149" s="87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7" t="s">
        <v>120</v>
      </c>
      <c r="AT149" s="217" t="s">
        <v>116</v>
      </c>
      <c r="AU149" s="217" t="s">
        <v>81</v>
      </c>
      <c r="AY149" s="13" t="s">
        <v>115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3" t="s">
        <v>81</v>
      </c>
      <c r="BK149" s="218">
        <f>ROUND(I149*H149,2)</f>
        <v>0</v>
      </c>
      <c r="BL149" s="13" t="s">
        <v>120</v>
      </c>
      <c r="BM149" s="217" t="s">
        <v>194</v>
      </c>
    </row>
    <row r="150" s="2" customFormat="1" ht="16.5" customHeight="1">
      <c r="A150" s="34"/>
      <c r="B150" s="35"/>
      <c r="C150" s="206" t="s">
        <v>195</v>
      </c>
      <c r="D150" s="206" t="s">
        <v>116</v>
      </c>
      <c r="E150" s="207" t="s">
        <v>388</v>
      </c>
      <c r="F150" s="208" t="s">
        <v>307</v>
      </c>
      <c r="G150" s="209" t="s">
        <v>119</v>
      </c>
      <c r="H150" s="210">
        <v>1</v>
      </c>
      <c r="I150" s="211"/>
      <c r="J150" s="212">
        <f>ROUND(I150*H150,2)</f>
        <v>0</v>
      </c>
      <c r="K150" s="208" t="s">
        <v>1</v>
      </c>
      <c r="L150" s="40"/>
      <c r="M150" s="213" t="s">
        <v>1</v>
      </c>
      <c r="N150" s="214" t="s">
        <v>38</v>
      </c>
      <c r="O150" s="87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7" t="s">
        <v>120</v>
      </c>
      <c r="AT150" s="217" t="s">
        <v>116</v>
      </c>
      <c r="AU150" s="217" t="s">
        <v>81</v>
      </c>
      <c r="AY150" s="13" t="s">
        <v>115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3" t="s">
        <v>81</v>
      </c>
      <c r="BK150" s="218">
        <f>ROUND(I150*H150,2)</f>
        <v>0</v>
      </c>
      <c r="BL150" s="13" t="s">
        <v>120</v>
      </c>
      <c r="BM150" s="217" t="s">
        <v>197</v>
      </c>
    </row>
    <row r="151" s="2" customFormat="1" ht="16.5" customHeight="1">
      <c r="A151" s="34"/>
      <c r="B151" s="35"/>
      <c r="C151" s="206" t="s">
        <v>158</v>
      </c>
      <c r="D151" s="206" t="s">
        <v>116</v>
      </c>
      <c r="E151" s="207" t="s">
        <v>389</v>
      </c>
      <c r="F151" s="208" t="s">
        <v>373</v>
      </c>
      <c r="G151" s="209" t="s">
        <v>119</v>
      </c>
      <c r="H151" s="210">
        <v>1</v>
      </c>
      <c r="I151" s="211"/>
      <c r="J151" s="212">
        <f>ROUND(I151*H151,2)</f>
        <v>0</v>
      </c>
      <c r="K151" s="208" t="s">
        <v>1</v>
      </c>
      <c r="L151" s="40"/>
      <c r="M151" s="213" t="s">
        <v>1</v>
      </c>
      <c r="N151" s="214" t="s">
        <v>38</v>
      </c>
      <c r="O151" s="87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7" t="s">
        <v>120</v>
      </c>
      <c r="AT151" s="217" t="s">
        <v>116</v>
      </c>
      <c r="AU151" s="217" t="s">
        <v>81</v>
      </c>
      <c r="AY151" s="13" t="s">
        <v>115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3" t="s">
        <v>81</v>
      </c>
      <c r="BK151" s="218">
        <f>ROUND(I151*H151,2)</f>
        <v>0</v>
      </c>
      <c r="BL151" s="13" t="s">
        <v>120</v>
      </c>
      <c r="BM151" s="217" t="s">
        <v>199</v>
      </c>
    </row>
    <row r="152" s="2" customFormat="1" ht="16.5" customHeight="1">
      <c r="A152" s="34"/>
      <c r="B152" s="35"/>
      <c r="C152" s="206" t="s">
        <v>200</v>
      </c>
      <c r="D152" s="206" t="s">
        <v>116</v>
      </c>
      <c r="E152" s="207" t="s">
        <v>390</v>
      </c>
      <c r="F152" s="208" t="s">
        <v>373</v>
      </c>
      <c r="G152" s="209" t="s">
        <v>119</v>
      </c>
      <c r="H152" s="210">
        <v>1</v>
      </c>
      <c r="I152" s="211"/>
      <c r="J152" s="212">
        <f>ROUND(I152*H152,2)</f>
        <v>0</v>
      </c>
      <c r="K152" s="208" t="s">
        <v>1</v>
      </c>
      <c r="L152" s="40"/>
      <c r="M152" s="213" t="s">
        <v>1</v>
      </c>
      <c r="N152" s="214" t="s">
        <v>38</v>
      </c>
      <c r="O152" s="87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7" t="s">
        <v>120</v>
      </c>
      <c r="AT152" s="217" t="s">
        <v>116</v>
      </c>
      <c r="AU152" s="217" t="s">
        <v>81</v>
      </c>
      <c r="AY152" s="13" t="s">
        <v>115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3" t="s">
        <v>81</v>
      </c>
      <c r="BK152" s="218">
        <f>ROUND(I152*H152,2)</f>
        <v>0</v>
      </c>
      <c r="BL152" s="13" t="s">
        <v>120</v>
      </c>
      <c r="BM152" s="217" t="s">
        <v>202</v>
      </c>
    </row>
    <row r="153" s="2" customFormat="1" ht="16.5" customHeight="1">
      <c r="A153" s="34"/>
      <c r="B153" s="35"/>
      <c r="C153" s="206" t="s">
        <v>161</v>
      </c>
      <c r="D153" s="206" t="s">
        <v>116</v>
      </c>
      <c r="E153" s="207" t="s">
        <v>182</v>
      </c>
      <c r="F153" s="208" t="s">
        <v>373</v>
      </c>
      <c r="G153" s="209" t="s">
        <v>119</v>
      </c>
      <c r="H153" s="210">
        <v>5</v>
      </c>
      <c r="I153" s="211"/>
      <c r="J153" s="212">
        <f>ROUND(I153*H153,2)</f>
        <v>0</v>
      </c>
      <c r="K153" s="208" t="s">
        <v>1</v>
      </c>
      <c r="L153" s="40"/>
      <c r="M153" s="213" t="s">
        <v>1</v>
      </c>
      <c r="N153" s="214" t="s">
        <v>38</v>
      </c>
      <c r="O153" s="87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7" t="s">
        <v>120</v>
      </c>
      <c r="AT153" s="217" t="s">
        <v>116</v>
      </c>
      <c r="AU153" s="217" t="s">
        <v>81</v>
      </c>
      <c r="AY153" s="13" t="s">
        <v>115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3" t="s">
        <v>81</v>
      </c>
      <c r="BK153" s="218">
        <f>ROUND(I153*H153,2)</f>
        <v>0</v>
      </c>
      <c r="BL153" s="13" t="s">
        <v>120</v>
      </c>
      <c r="BM153" s="217" t="s">
        <v>204</v>
      </c>
    </row>
    <row r="154" s="2" customFormat="1" ht="16.5" customHeight="1">
      <c r="A154" s="34"/>
      <c r="B154" s="35"/>
      <c r="C154" s="206" t="s">
        <v>205</v>
      </c>
      <c r="D154" s="206" t="s">
        <v>116</v>
      </c>
      <c r="E154" s="207" t="s">
        <v>391</v>
      </c>
      <c r="F154" s="208" t="s">
        <v>226</v>
      </c>
      <c r="G154" s="209" t="s">
        <v>119</v>
      </c>
      <c r="H154" s="210">
        <v>1</v>
      </c>
      <c r="I154" s="211"/>
      <c r="J154" s="212">
        <f>ROUND(I154*H154,2)</f>
        <v>0</v>
      </c>
      <c r="K154" s="208" t="s">
        <v>1</v>
      </c>
      <c r="L154" s="40"/>
      <c r="M154" s="213" t="s">
        <v>1</v>
      </c>
      <c r="N154" s="214" t="s">
        <v>38</v>
      </c>
      <c r="O154" s="87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7" t="s">
        <v>120</v>
      </c>
      <c r="AT154" s="217" t="s">
        <v>116</v>
      </c>
      <c r="AU154" s="217" t="s">
        <v>81</v>
      </c>
      <c r="AY154" s="13" t="s">
        <v>115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3" t="s">
        <v>81</v>
      </c>
      <c r="BK154" s="218">
        <f>ROUND(I154*H154,2)</f>
        <v>0</v>
      </c>
      <c r="BL154" s="13" t="s">
        <v>120</v>
      </c>
      <c r="BM154" s="217" t="s">
        <v>207</v>
      </c>
    </row>
    <row r="155" s="2" customFormat="1" ht="16.5" customHeight="1">
      <c r="A155" s="34"/>
      <c r="B155" s="35"/>
      <c r="C155" s="206" t="s">
        <v>163</v>
      </c>
      <c r="D155" s="206" t="s">
        <v>116</v>
      </c>
      <c r="E155" s="207" t="s">
        <v>187</v>
      </c>
      <c r="F155" s="208" t="s">
        <v>307</v>
      </c>
      <c r="G155" s="209" t="s">
        <v>119</v>
      </c>
      <c r="H155" s="210">
        <v>4</v>
      </c>
      <c r="I155" s="211"/>
      <c r="J155" s="212">
        <f>ROUND(I155*H155,2)</f>
        <v>0</v>
      </c>
      <c r="K155" s="208" t="s">
        <v>1</v>
      </c>
      <c r="L155" s="40"/>
      <c r="M155" s="213" t="s">
        <v>1</v>
      </c>
      <c r="N155" s="214" t="s">
        <v>38</v>
      </c>
      <c r="O155" s="87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7" t="s">
        <v>120</v>
      </c>
      <c r="AT155" s="217" t="s">
        <v>116</v>
      </c>
      <c r="AU155" s="217" t="s">
        <v>81</v>
      </c>
      <c r="AY155" s="13" t="s">
        <v>115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3" t="s">
        <v>81</v>
      </c>
      <c r="BK155" s="218">
        <f>ROUND(I155*H155,2)</f>
        <v>0</v>
      </c>
      <c r="BL155" s="13" t="s">
        <v>120</v>
      </c>
      <c r="BM155" s="217" t="s">
        <v>209</v>
      </c>
    </row>
    <row r="156" s="2" customFormat="1" ht="16.5" customHeight="1">
      <c r="A156" s="34"/>
      <c r="B156" s="35"/>
      <c r="C156" s="206" t="s">
        <v>210</v>
      </c>
      <c r="D156" s="206" t="s">
        <v>116</v>
      </c>
      <c r="E156" s="207" t="s">
        <v>198</v>
      </c>
      <c r="F156" s="208" t="s">
        <v>307</v>
      </c>
      <c r="G156" s="209" t="s">
        <v>119</v>
      </c>
      <c r="H156" s="210">
        <v>1</v>
      </c>
      <c r="I156" s="211"/>
      <c r="J156" s="212">
        <f>ROUND(I156*H156,2)</f>
        <v>0</v>
      </c>
      <c r="K156" s="208" t="s">
        <v>1</v>
      </c>
      <c r="L156" s="40"/>
      <c r="M156" s="213" t="s">
        <v>1</v>
      </c>
      <c r="N156" s="214" t="s">
        <v>38</v>
      </c>
      <c r="O156" s="87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7" t="s">
        <v>120</v>
      </c>
      <c r="AT156" s="217" t="s">
        <v>116</v>
      </c>
      <c r="AU156" s="217" t="s">
        <v>81</v>
      </c>
      <c r="AY156" s="13" t="s">
        <v>115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3" t="s">
        <v>81</v>
      </c>
      <c r="BK156" s="218">
        <f>ROUND(I156*H156,2)</f>
        <v>0</v>
      </c>
      <c r="BL156" s="13" t="s">
        <v>120</v>
      </c>
      <c r="BM156" s="217" t="s">
        <v>212</v>
      </c>
    </row>
    <row r="157" s="2" customFormat="1" ht="16.5" customHeight="1">
      <c r="A157" s="34"/>
      <c r="B157" s="35"/>
      <c r="C157" s="206" t="s">
        <v>167</v>
      </c>
      <c r="D157" s="206" t="s">
        <v>116</v>
      </c>
      <c r="E157" s="207" t="s">
        <v>392</v>
      </c>
      <c r="F157" s="208" t="s">
        <v>145</v>
      </c>
      <c r="G157" s="209" t="s">
        <v>119</v>
      </c>
      <c r="H157" s="210">
        <v>7</v>
      </c>
      <c r="I157" s="211"/>
      <c r="J157" s="212">
        <f>ROUND(I157*H157,2)</f>
        <v>0</v>
      </c>
      <c r="K157" s="208" t="s">
        <v>1</v>
      </c>
      <c r="L157" s="40"/>
      <c r="M157" s="213" t="s">
        <v>1</v>
      </c>
      <c r="N157" s="214" t="s">
        <v>38</v>
      </c>
      <c r="O157" s="87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7" t="s">
        <v>120</v>
      </c>
      <c r="AT157" s="217" t="s">
        <v>116</v>
      </c>
      <c r="AU157" s="217" t="s">
        <v>81</v>
      </c>
      <c r="AY157" s="13" t="s">
        <v>115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3" t="s">
        <v>81</v>
      </c>
      <c r="BK157" s="218">
        <f>ROUND(I157*H157,2)</f>
        <v>0</v>
      </c>
      <c r="BL157" s="13" t="s">
        <v>120</v>
      </c>
      <c r="BM157" s="217" t="s">
        <v>215</v>
      </c>
    </row>
    <row r="158" s="2" customFormat="1" ht="16.5" customHeight="1">
      <c r="A158" s="34"/>
      <c r="B158" s="35"/>
      <c r="C158" s="206" t="s">
        <v>216</v>
      </c>
      <c r="D158" s="206" t="s">
        <v>116</v>
      </c>
      <c r="E158" s="207" t="s">
        <v>393</v>
      </c>
      <c r="F158" s="208" t="s">
        <v>145</v>
      </c>
      <c r="G158" s="209" t="s">
        <v>119</v>
      </c>
      <c r="H158" s="210">
        <v>2</v>
      </c>
      <c r="I158" s="211"/>
      <c r="J158" s="212">
        <f>ROUND(I158*H158,2)</f>
        <v>0</v>
      </c>
      <c r="K158" s="208" t="s">
        <v>1</v>
      </c>
      <c r="L158" s="40"/>
      <c r="M158" s="213" t="s">
        <v>1</v>
      </c>
      <c r="N158" s="214" t="s">
        <v>38</v>
      </c>
      <c r="O158" s="87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7" t="s">
        <v>120</v>
      </c>
      <c r="AT158" s="217" t="s">
        <v>116</v>
      </c>
      <c r="AU158" s="217" t="s">
        <v>81</v>
      </c>
      <c r="AY158" s="13" t="s">
        <v>115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3" t="s">
        <v>81</v>
      </c>
      <c r="BK158" s="218">
        <f>ROUND(I158*H158,2)</f>
        <v>0</v>
      </c>
      <c r="BL158" s="13" t="s">
        <v>120</v>
      </c>
      <c r="BM158" s="217" t="s">
        <v>218</v>
      </c>
    </row>
    <row r="159" s="2" customFormat="1" ht="16.5" customHeight="1">
      <c r="A159" s="34"/>
      <c r="B159" s="35"/>
      <c r="C159" s="206" t="s">
        <v>169</v>
      </c>
      <c r="D159" s="206" t="s">
        <v>116</v>
      </c>
      <c r="E159" s="207" t="s">
        <v>206</v>
      </c>
      <c r="F159" s="208" t="s">
        <v>307</v>
      </c>
      <c r="G159" s="209" t="s">
        <v>119</v>
      </c>
      <c r="H159" s="210">
        <v>7</v>
      </c>
      <c r="I159" s="211"/>
      <c r="J159" s="212">
        <f>ROUND(I159*H159,2)</f>
        <v>0</v>
      </c>
      <c r="K159" s="208" t="s">
        <v>1</v>
      </c>
      <c r="L159" s="40"/>
      <c r="M159" s="213" t="s">
        <v>1</v>
      </c>
      <c r="N159" s="214" t="s">
        <v>38</v>
      </c>
      <c r="O159" s="87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7" t="s">
        <v>120</v>
      </c>
      <c r="AT159" s="217" t="s">
        <v>116</v>
      </c>
      <c r="AU159" s="217" t="s">
        <v>81</v>
      </c>
      <c r="AY159" s="13" t="s">
        <v>115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3" t="s">
        <v>81</v>
      </c>
      <c r="BK159" s="218">
        <f>ROUND(I159*H159,2)</f>
        <v>0</v>
      </c>
      <c r="BL159" s="13" t="s">
        <v>120</v>
      </c>
      <c r="BM159" s="217" t="s">
        <v>220</v>
      </c>
    </row>
    <row r="160" s="2" customFormat="1" ht="16.5" customHeight="1">
      <c r="A160" s="34"/>
      <c r="B160" s="35"/>
      <c r="C160" s="206" t="s">
        <v>221</v>
      </c>
      <c r="D160" s="206" t="s">
        <v>116</v>
      </c>
      <c r="E160" s="207" t="s">
        <v>208</v>
      </c>
      <c r="F160" s="208" t="s">
        <v>373</v>
      </c>
      <c r="G160" s="209" t="s">
        <v>119</v>
      </c>
      <c r="H160" s="210">
        <v>7</v>
      </c>
      <c r="I160" s="211"/>
      <c r="J160" s="212">
        <f>ROUND(I160*H160,2)</f>
        <v>0</v>
      </c>
      <c r="K160" s="208" t="s">
        <v>1</v>
      </c>
      <c r="L160" s="40"/>
      <c r="M160" s="213" t="s">
        <v>1</v>
      </c>
      <c r="N160" s="214" t="s">
        <v>38</v>
      </c>
      <c r="O160" s="87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7" t="s">
        <v>120</v>
      </c>
      <c r="AT160" s="217" t="s">
        <v>116</v>
      </c>
      <c r="AU160" s="217" t="s">
        <v>81</v>
      </c>
      <c r="AY160" s="13" t="s">
        <v>115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3" t="s">
        <v>81</v>
      </c>
      <c r="BK160" s="218">
        <f>ROUND(I160*H160,2)</f>
        <v>0</v>
      </c>
      <c r="BL160" s="13" t="s">
        <v>120</v>
      </c>
      <c r="BM160" s="217" t="s">
        <v>224</v>
      </c>
    </row>
    <row r="161" s="2" customFormat="1" ht="16.5" customHeight="1">
      <c r="A161" s="34"/>
      <c r="B161" s="35"/>
      <c r="C161" s="206" t="s">
        <v>171</v>
      </c>
      <c r="D161" s="206" t="s">
        <v>116</v>
      </c>
      <c r="E161" s="207" t="s">
        <v>211</v>
      </c>
      <c r="F161" s="208" t="s">
        <v>307</v>
      </c>
      <c r="G161" s="209" t="s">
        <v>119</v>
      </c>
      <c r="H161" s="210">
        <v>2</v>
      </c>
      <c r="I161" s="211"/>
      <c r="J161" s="212">
        <f>ROUND(I161*H161,2)</f>
        <v>0</v>
      </c>
      <c r="K161" s="208" t="s">
        <v>1</v>
      </c>
      <c r="L161" s="40"/>
      <c r="M161" s="213" t="s">
        <v>1</v>
      </c>
      <c r="N161" s="214" t="s">
        <v>38</v>
      </c>
      <c r="O161" s="87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7" t="s">
        <v>120</v>
      </c>
      <c r="AT161" s="217" t="s">
        <v>116</v>
      </c>
      <c r="AU161" s="217" t="s">
        <v>81</v>
      </c>
      <c r="AY161" s="13" t="s">
        <v>115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3" t="s">
        <v>81</v>
      </c>
      <c r="BK161" s="218">
        <f>ROUND(I161*H161,2)</f>
        <v>0</v>
      </c>
      <c r="BL161" s="13" t="s">
        <v>120</v>
      </c>
      <c r="BM161" s="217" t="s">
        <v>227</v>
      </c>
    </row>
    <row r="162" s="2" customFormat="1" ht="16.5" customHeight="1">
      <c r="A162" s="34"/>
      <c r="B162" s="35"/>
      <c r="C162" s="206" t="s">
        <v>228</v>
      </c>
      <c r="D162" s="206" t="s">
        <v>116</v>
      </c>
      <c r="E162" s="207" t="s">
        <v>213</v>
      </c>
      <c r="F162" s="208" t="s">
        <v>373</v>
      </c>
      <c r="G162" s="209" t="s">
        <v>119</v>
      </c>
      <c r="H162" s="210">
        <v>2</v>
      </c>
      <c r="I162" s="211"/>
      <c r="J162" s="212">
        <f>ROUND(I162*H162,2)</f>
        <v>0</v>
      </c>
      <c r="K162" s="208" t="s">
        <v>1</v>
      </c>
      <c r="L162" s="40"/>
      <c r="M162" s="213" t="s">
        <v>1</v>
      </c>
      <c r="N162" s="214" t="s">
        <v>38</v>
      </c>
      <c r="O162" s="87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7" t="s">
        <v>120</v>
      </c>
      <c r="AT162" s="217" t="s">
        <v>116</v>
      </c>
      <c r="AU162" s="217" t="s">
        <v>81</v>
      </c>
      <c r="AY162" s="13" t="s">
        <v>115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3" t="s">
        <v>81</v>
      </c>
      <c r="BK162" s="218">
        <f>ROUND(I162*H162,2)</f>
        <v>0</v>
      </c>
      <c r="BL162" s="13" t="s">
        <v>120</v>
      </c>
      <c r="BM162" s="217" t="s">
        <v>231</v>
      </c>
    </row>
    <row r="163" s="2" customFormat="1" ht="16.5" customHeight="1">
      <c r="A163" s="34"/>
      <c r="B163" s="35"/>
      <c r="C163" s="206" t="s">
        <v>173</v>
      </c>
      <c r="D163" s="206" t="s">
        <v>116</v>
      </c>
      <c r="E163" s="207" t="s">
        <v>217</v>
      </c>
      <c r="F163" s="208" t="s">
        <v>307</v>
      </c>
      <c r="G163" s="209" t="s">
        <v>119</v>
      </c>
      <c r="H163" s="210">
        <v>2</v>
      </c>
      <c r="I163" s="211"/>
      <c r="J163" s="212">
        <f>ROUND(I163*H163,2)</f>
        <v>0</v>
      </c>
      <c r="K163" s="208" t="s">
        <v>1</v>
      </c>
      <c r="L163" s="40"/>
      <c r="M163" s="213" t="s">
        <v>1</v>
      </c>
      <c r="N163" s="214" t="s">
        <v>38</v>
      </c>
      <c r="O163" s="87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7" t="s">
        <v>120</v>
      </c>
      <c r="AT163" s="217" t="s">
        <v>116</v>
      </c>
      <c r="AU163" s="217" t="s">
        <v>81</v>
      </c>
      <c r="AY163" s="13" t="s">
        <v>115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3" t="s">
        <v>81</v>
      </c>
      <c r="BK163" s="218">
        <f>ROUND(I163*H163,2)</f>
        <v>0</v>
      </c>
      <c r="BL163" s="13" t="s">
        <v>120</v>
      </c>
      <c r="BM163" s="217" t="s">
        <v>234</v>
      </c>
    </row>
    <row r="164" s="2" customFormat="1" ht="16.5" customHeight="1">
      <c r="A164" s="34"/>
      <c r="B164" s="35"/>
      <c r="C164" s="206" t="s">
        <v>235</v>
      </c>
      <c r="D164" s="206" t="s">
        <v>116</v>
      </c>
      <c r="E164" s="207" t="s">
        <v>219</v>
      </c>
      <c r="F164" s="208" t="s">
        <v>307</v>
      </c>
      <c r="G164" s="209" t="s">
        <v>119</v>
      </c>
      <c r="H164" s="210">
        <v>1</v>
      </c>
      <c r="I164" s="211"/>
      <c r="J164" s="212">
        <f>ROUND(I164*H164,2)</f>
        <v>0</v>
      </c>
      <c r="K164" s="208" t="s">
        <v>1</v>
      </c>
      <c r="L164" s="40"/>
      <c r="M164" s="213" t="s">
        <v>1</v>
      </c>
      <c r="N164" s="214" t="s">
        <v>38</v>
      </c>
      <c r="O164" s="87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7" t="s">
        <v>120</v>
      </c>
      <c r="AT164" s="217" t="s">
        <v>116</v>
      </c>
      <c r="AU164" s="217" t="s">
        <v>81</v>
      </c>
      <c r="AY164" s="13" t="s">
        <v>115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3" t="s">
        <v>81</v>
      </c>
      <c r="BK164" s="218">
        <f>ROUND(I164*H164,2)</f>
        <v>0</v>
      </c>
      <c r="BL164" s="13" t="s">
        <v>120</v>
      </c>
      <c r="BM164" s="217" t="s">
        <v>238</v>
      </c>
    </row>
    <row r="165" s="2" customFormat="1" ht="16.5" customHeight="1">
      <c r="A165" s="34"/>
      <c r="B165" s="35"/>
      <c r="C165" s="206" t="s">
        <v>176</v>
      </c>
      <c r="D165" s="206" t="s">
        <v>116</v>
      </c>
      <c r="E165" s="207" t="s">
        <v>222</v>
      </c>
      <c r="F165" s="208" t="s">
        <v>307</v>
      </c>
      <c r="G165" s="209" t="s">
        <v>119</v>
      </c>
      <c r="H165" s="210">
        <v>1</v>
      </c>
      <c r="I165" s="211"/>
      <c r="J165" s="212">
        <f>ROUND(I165*H165,2)</f>
        <v>0</v>
      </c>
      <c r="K165" s="208" t="s">
        <v>1</v>
      </c>
      <c r="L165" s="40"/>
      <c r="M165" s="213" t="s">
        <v>1</v>
      </c>
      <c r="N165" s="214" t="s">
        <v>38</v>
      </c>
      <c r="O165" s="87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7" t="s">
        <v>120</v>
      </c>
      <c r="AT165" s="217" t="s">
        <v>116</v>
      </c>
      <c r="AU165" s="217" t="s">
        <v>81</v>
      </c>
      <c r="AY165" s="13" t="s">
        <v>115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3" t="s">
        <v>81</v>
      </c>
      <c r="BK165" s="218">
        <f>ROUND(I165*H165,2)</f>
        <v>0</v>
      </c>
      <c r="BL165" s="13" t="s">
        <v>120</v>
      </c>
      <c r="BM165" s="217" t="s">
        <v>241</v>
      </c>
    </row>
    <row r="166" s="2" customFormat="1" ht="16.5" customHeight="1">
      <c r="A166" s="34"/>
      <c r="B166" s="35"/>
      <c r="C166" s="206" t="s">
        <v>242</v>
      </c>
      <c r="D166" s="206" t="s">
        <v>116</v>
      </c>
      <c r="E166" s="207" t="s">
        <v>225</v>
      </c>
      <c r="F166" s="208" t="s">
        <v>307</v>
      </c>
      <c r="G166" s="209" t="s">
        <v>119</v>
      </c>
      <c r="H166" s="210">
        <v>3</v>
      </c>
      <c r="I166" s="211"/>
      <c r="J166" s="212">
        <f>ROUND(I166*H166,2)</f>
        <v>0</v>
      </c>
      <c r="K166" s="208" t="s">
        <v>1</v>
      </c>
      <c r="L166" s="40"/>
      <c r="M166" s="213" t="s">
        <v>1</v>
      </c>
      <c r="N166" s="214" t="s">
        <v>38</v>
      </c>
      <c r="O166" s="87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7" t="s">
        <v>120</v>
      </c>
      <c r="AT166" s="217" t="s">
        <v>116</v>
      </c>
      <c r="AU166" s="217" t="s">
        <v>81</v>
      </c>
      <c r="AY166" s="13" t="s">
        <v>115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3" t="s">
        <v>81</v>
      </c>
      <c r="BK166" s="218">
        <f>ROUND(I166*H166,2)</f>
        <v>0</v>
      </c>
      <c r="BL166" s="13" t="s">
        <v>120</v>
      </c>
      <c r="BM166" s="217" t="s">
        <v>245</v>
      </c>
    </row>
    <row r="167" s="2" customFormat="1" ht="16.5" customHeight="1">
      <c r="A167" s="34"/>
      <c r="B167" s="35"/>
      <c r="C167" s="206" t="s">
        <v>178</v>
      </c>
      <c r="D167" s="206" t="s">
        <v>116</v>
      </c>
      <c r="E167" s="207" t="s">
        <v>292</v>
      </c>
      <c r="F167" s="208" t="s">
        <v>307</v>
      </c>
      <c r="G167" s="209" t="s">
        <v>119</v>
      </c>
      <c r="H167" s="210">
        <v>2</v>
      </c>
      <c r="I167" s="211"/>
      <c r="J167" s="212">
        <f>ROUND(I167*H167,2)</f>
        <v>0</v>
      </c>
      <c r="K167" s="208" t="s">
        <v>1</v>
      </c>
      <c r="L167" s="40"/>
      <c r="M167" s="213" t="s">
        <v>1</v>
      </c>
      <c r="N167" s="214" t="s">
        <v>38</v>
      </c>
      <c r="O167" s="87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7" t="s">
        <v>120</v>
      </c>
      <c r="AT167" s="217" t="s">
        <v>116</v>
      </c>
      <c r="AU167" s="217" t="s">
        <v>81</v>
      </c>
      <c r="AY167" s="13" t="s">
        <v>115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3" t="s">
        <v>81</v>
      </c>
      <c r="BK167" s="218">
        <f>ROUND(I167*H167,2)</f>
        <v>0</v>
      </c>
      <c r="BL167" s="13" t="s">
        <v>120</v>
      </c>
      <c r="BM167" s="217" t="s">
        <v>248</v>
      </c>
    </row>
    <row r="168" s="2" customFormat="1" ht="16.5" customHeight="1">
      <c r="A168" s="34"/>
      <c r="B168" s="35"/>
      <c r="C168" s="206" t="s">
        <v>249</v>
      </c>
      <c r="D168" s="206" t="s">
        <v>116</v>
      </c>
      <c r="E168" s="207" t="s">
        <v>229</v>
      </c>
      <c r="F168" s="208" t="s">
        <v>307</v>
      </c>
      <c r="G168" s="209" t="s">
        <v>119</v>
      </c>
      <c r="H168" s="210">
        <v>1</v>
      </c>
      <c r="I168" s="211"/>
      <c r="J168" s="212">
        <f>ROUND(I168*H168,2)</f>
        <v>0</v>
      </c>
      <c r="K168" s="208" t="s">
        <v>1</v>
      </c>
      <c r="L168" s="40"/>
      <c r="M168" s="213" t="s">
        <v>1</v>
      </c>
      <c r="N168" s="214" t="s">
        <v>38</v>
      </c>
      <c r="O168" s="87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7" t="s">
        <v>120</v>
      </c>
      <c r="AT168" s="217" t="s">
        <v>116</v>
      </c>
      <c r="AU168" s="217" t="s">
        <v>81</v>
      </c>
      <c r="AY168" s="13" t="s">
        <v>115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3" t="s">
        <v>81</v>
      </c>
      <c r="BK168" s="218">
        <f>ROUND(I168*H168,2)</f>
        <v>0</v>
      </c>
      <c r="BL168" s="13" t="s">
        <v>120</v>
      </c>
      <c r="BM168" s="217" t="s">
        <v>252</v>
      </c>
    </row>
    <row r="169" s="2" customFormat="1" ht="16.5" customHeight="1">
      <c r="A169" s="34"/>
      <c r="B169" s="35"/>
      <c r="C169" s="206" t="s">
        <v>181</v>
      </c>
      <c r="D169" s="206" t="s">
        <v>116</v>
      </c>
      <c r="E169" s="207" t="s">
        <v>232</v>
      </c>
      <c r="F169" s="208" t="s">
        <v>307</v>
      </c>
      <c r="G169" s="209" t="s">
        <v>119</v>
      </c>
      <c r="H169" s="210">
        <v>1</v>
      </c>
      <c r="I169" s="211"/>
      <c r="J169" s="212">
        <f>ROUND(I169*H169,2)</f>
        <v>0</v>
      </c>
      <c r="K169" s="208" t="s">
        <v>1</v>
      </c>
      <c r="L169" s="40"/>
      <c r="M169" s="213" t="s">
        <v>1</v>
      </c>
      <c r="N169" s="214" t="s">
        <v>38</v>
      </c>
      <c r="O169" s="87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7" t="s">
        <v>120</v>
      </c>
      <c r="AT169" s="217" t="s">
        <v>116</v>
      </c>
      <c r="AU169" s="217" t="s">
        <v>81</v>
      </c>
      <c r="AY169" s="13" t="s">
        <v>115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3" t="s">
        <v>81</v>
      </c>
      <c r="BK169" s="218">
        <f>ROUND(I169*H169,2)</f>
        <v>0</v>
      </c>
      <c r="BL169" s="13" t="s">
        <v>120</v>
      </c>
      <c r="BM169" s="217" t="s">
        <v>255</v>
      </c>
    </row>
    <row r="170" s="2" customFormat="1" ht="16.5" customHeight="1">
      <c r="A170" s="34"/>
      <c r="B170" s="35"/>
      <c r="C170" s="206" t="s">
        <v>256</v>
      </c>
      <c r="D170" s="206" t="s">
        <v>116</v>
      </c>
      <c r="E170" s="207" t="s">
        <v>394</v>
      </c>
      <c r="F170" s="208" t="s">
        <v>226</v>
      </c>
      <c r="G170" s="209" t="s">
        <v>119</v>
      </c>
      <c r="H170" s="210">
        <v>1</v>
      </c>
      <c r="I170" s="211"/>
      <c r="J170" s="212">
        <f>ROUND(I170*H170,2)</f>
        <v>0</v>
      </c>
      <c r="K170" s="208" t="s">
        <v>1</v>
      </c>
      <c r="L170" s="40"/>
      <c r="M170" s="213" t="s">
        <v>1</v>
      </c>
      <c r="N170" s="214" t="s">
        <v>38</v>
      </c>
      <c r="O170" s="87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7" t="s">
        <v>120</v>
      </c>
      <c r="AT170" s="217" t="s">
        <v>116</v>
      </c>
      <c r="AU170" s="217" t="s">
        <v>81</v>
      </c>
      <c r="AY170" s="13" t="s">
        <v>115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3" t="s">
        <v>81</v>
      </c>
      <c r="BK170" s="218">
        <f>ROUND(I170*H170,2)</f>
        <v>0</v>
      </c>
      <c r="BL170" s="13" t="s">
        <v>120</v>
      </c>
      <c r="BM170" s="217" t="s">
        <v>121</v>
      </c>
    </row>
    <row r="171" s="2" customFormat="1" ht="16.5" customHeight="1">
      <c r="A171" s="34"/>
      <c r="B171" s="35"/>
      <c r="C171" s="206" t="s">
        <v>183</v>
      </c>
      <c r="D171" s="206" t="s">
        <v>116</v>
      </c>
      <c r="E171" s="207" t="s">
        <v>395</v>
      </c>
      <c r="F171" s="208" t="s">
        <v>307</v>
      </c>
      <c r="G171" s="209" t="s">
        <v>119</v>
      </c>
      <c r="H171" s="210">
        <v>1</v>
      </c>
      <c r="I171" s="211"/>
      <c r="J171" s="212">
        <f>ROUND(I171*H171,2)</f>
        <v>0</v>
      </c>
      <c r="K171" s="208" t="s">
        <v>1</v>
      </c>
      <c r="L171" s="40"/>
      <c r="M171" s="213" t="s">
        <v>1</v>
      </c>
      <c r="N171" s="214" t="s">
        <v>38</v>
      </c>
      <c r="O171" s="87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7" t="s">
        <v>120</v>
      </c>
      <c r="AT171" s="217" t="s">
        <v>116</v>
      </c>
      <c r="AU171" s="217" t="s">
        <v>81</v>
      </c>
      <c r="AY171" s="13" t="s">
        <v>115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3" t="s">
        <v>81</v>
      </c>
      <c r="BK171" s="218">
        <f>ROUND(I171*H171,2)</f>
        <v>0</v>
      </c>
      <c r="BL171" s="13" t="s">
        <v>120</v>
      </c>
      <c r="BM171" s="217" t="s">
        <v>123</v>
      </c>
    </row>
    <row r="172" s="2" customFormat="1" ht="16.5" customHeight="1">
      <c r="A172" s="34"/>
      <c r="B172" s="35"/>
      <c r="C172" s="206" t="s">
        <v>261</v>
      </c>
      <c r="D172" s="206" t="s">
        <v>116</v>
      </c>
      <c r="E172" s="207" t="s">
        <v>396</v>
      </c>
      <c r="F172" s="208" t="s">
        <v>373</v>
      </c>
      <c r="G172" s="209" t="s">
        <v>119</v>
      </c>
      <c r="H172" s="210">
        <v>1</v>
      </c>
      <c r="I172" s="211"/>
      <c r="J172" s="212">
        <f>ROUND(I172*H172,2)</f>
        <v>0</v>
      </c>
      <c r="K172" s="208" t="s">
        <v>1</v>
      </c>
      <c r="L172" s="40"/>
      <c r="M172" s="213" t="s">
        <v>1</v>
      </c>
      <c r="N172" s="214" t="s">
        <v>38</v>
      </c>
      <c r="O172" s="87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7" t="s">
        <v>120</v>
      </c>
      <c r="AT172" s="217" t="s">
        <v>116</v>
      </c>
      <c r="AU172" s="217" t="s">
        <v>81</v>
      </c>
      <c r="AY172" s="13" t="s">
        <v>115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3" t="s">
        <v>81</v>
      </c>
      <c r="BK172" s="218">
        <f>ROUND(I172*H172,2)</f>
        <v>0</v>
      </c>
      <c r="BL172" s="13" t="s">
        <v>120</v>
      </c>
      <c r="BM172" s="217" t="s">
        <v>129</v>
      </c>
    </row>
    <row r="173" s="2" customFormat="1" ht="16.5" customHeight="1">
      <c r="A173" s="34"/>
      <c r="B173" s="35"/>
      <c r="C173" s="206" t="s">
        <v>186</v>
      </c>
      <c r="D173" s="206" t="s">
        <v>116</v>
      </c>
      <c r="E173" s="207" t="s">
        <v>293</v>
      </c>
      <c r="F173" s="208" t="s">
        <v>226</v>
      </c>
      <c r="G173" s="209" t="s">
        <v>119</v>
      </c>
      <c r="H173" s="210">
        <v>1</v>
      </c>
      <c r="I173" s="211"/>
      <c r="J173" s="212">
        <f>ROUND(I173*H173,2)</f>
        <v>0</v>
      </c>
      <c r="K173" s="208" t="s">
        <v>1</v>
      </c>
      <c r="L173" s="40"/>
      <c r="M173" s="213" t="s">
        <v>1</v>
      </c>
      <c r="N173" s="214" t="s">
        <v>38</v>
      </c>
      <c r="O173" s="87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7" t="s">
        <v>120</v>
      </c>
      <c r="AT173" s="217" t="s">
        <v>116</v>
      </c>
      <c r="AU173" s="217" t="s">
        <v>81</v>
      </c>
      <c r="AY173" s="13" t="s">
        <v>115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3" t="s">
        <v>81</v>
      </c>
      <c r="BK173" s="218">
        <f>ROUND(I173*H173,2)</f>
        <v>0</v>
      </c>
      <c r="BL173" s="13" t="s">
        <v>120</v>
      </c>
      <c r="BM173" s="217" t="s">
        <v>134</v>
      </c>
    </row>
    <row r="174" s="2" customFormat="1" ht="16.5" customHeight="1">
      <c r="A174" s="34"/>
      <c r="B174" s="35"/>
      <c r="C174" s="206" t="s">
        <v>266</v>
      </c>
      <c r="D174" s="206" t="s">
        <v>116</v>
      </c>
      <c r="E174" s="207" t="s">
        <v>294</v>
      </c>
      <c r="F174" s="208" t="s">
        <v>145</v>
      </c>
      <c r="G174" s="209" t="s">
        <v>119</v>
      </c>
      <c r="H174" s="210">
        <v>1</v>
      </c>
      <c r="I174" s="211"/>
      <c r="J174" s="212">
        <f>ROUND(I174*H174,2)</f>
        <v>0</v>
      </c>
      <c r="K174" s="208" t="s">
        <v>1</v>
      </c>
      <c r="L174" s="40"/>
      <c r="M174" s="213" t="s">
        <v>1</v>
      </c>
      <c r="N174" s="214" t="s">
        <v>38</v>
      </c>
      <c r="O174" s="87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7" t="s">
        <v>120</v>
      </c>
      <c r="AT174" s="217" t="s">
        <v>116</v>
      </c>
      <c r="AU174" s="217" t="s">
        <v>81</v>
      </c>
      <c r="AY174" s="13" t="s">
        <v>115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3" t="s">
        <v>81</v>
      </c>
      <c r="BK174" s="218">
        <f>ROUND(I174*H174,2)</f>
        <v>0</v>
      </c>
      <c r="BL174" s="13" t="s">
        <v>120</v>
      </c>
      <c r="BM174" s="217" t="s">
        <v>139</v>
      </c>
    </row>
    <row r="175" s="2" customFormat="1" ht="16.5" customHeight="1">
      <c r="A175" s="34"/>
      <c r="B175" s="35"/>
      <c r="C175" s="206" t="s">
        <v>188</v>
      </c>
      <c r="D175" s="206" t="s">
        <v>116</v>
      </c>
      <c r="E175" s="207" t="s">
        <v>295</v>
      </c>
      <c r="F175" s="208" t="s">
        <v>307</v>
      </c>
      <c r="G175" s="209" t="s">
        <v>119</v>
      </c>
      <c r="H175" s="210">
        <v>1</v>
      </c>
      <c r="I175" s="211"/>
      <c r="J175" s="212">
        <f>ROUND(I175*H175,2)</f>
        <v>0</v>
      </c>
      <c r="K175" s="208" t="s">
        <v>1</v>
      </c>
      <c r="L175" s="40"/>
      <c r="M175" s="213" t="s">
        <v>1</v>
      </c>
      <c r="N175" s="214" t="s">
        <v>38</v>
      </c>
      <c r="O175" s="87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7" t="s">
        <v>120</v>
      </c>
      <c r="AT175" s="217" t="s">
        <v>116</v>
      </c>
      <c r="AU175" s="217" t="s">
        <v>81</v>
      </c>
      <c r="AY175" s="13" t="s">
        <v>115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3" t="s">
        <v>81</v>
      </c>
      <c r="BK175" s="218">
        <f>ROUND(I175*H175,2)</f>
        <v>0</v>
      </c>
      <c r="BL175" s="13" t="s">
        <v>120</v>
      </c>
      <c r="BM175" s="217" t="s">
        <v>279</v>
      </c>
    </row>
    <row r="176" s="2" customFormat="1" ht="16.5" customHeight="1">
      <c r="A176" s="34"/>
      <c r="B176" s="35"/>
      <c r="C176" s="206" t="s">
        <v>329</v>
      </c>
      <c r="D176" s="206" t="s">
        <v>116</v>
      </c>
      <c r="E176" s="207" t="s">
        <v>296</v>
      </c>
      <c r="F176" s="208" t="s">
        <v>373</v>
      </c>
      <c r="G176" s="209" t="s">
        <v>119</v>
      </c>
      <c r="H176" s="210">
        <v>1</v>
      </c>
      <c r="I176" s="211"/>
      <c r="J176" s="212">
        <f>ROUND(I176*H176,2)</f>
        <v>0</v>
      </c>
      <c r="K176" s="208" t="s">
        <v>1</v>
      </c>
      <c r="L176" s="40"/>
      <c r="M176" s="213" t="s">
        <v>1</v>
      </c>
      <c r="N176" s="214" t="s">
        <v>38</v>
      </c>
      <c r="O176" s="87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7" t="s">
        <v>120</v>
      </c>
      <c r="AT176" s="217" t="s">
        <v>116</v>
      </c>
      <c r="AU176" s="217" t="s">
        <v>81</v>
      </c>
      <c r="AY176" s="13" t="s">
        <v>115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3" t="s">
        <v>81</v>
      </c>
      <c r="BK176" s="218">
        <f>ROUND(I176*H176,2)</f>
        <v>0</v>
      </c>
      <c r="BL176" s="13" t="s">
        <v>120</v>
      </c>
      <c r="BM176" s="217" t="s">
        <v>282</v>
      </c>
    </row>
    <row r="177" s="2" customFormat="1" ht="16.5" customHeight="1">
      <c r="A177" s="34"/>
      <c r="B177" s="35"/>
      <c r="C177" s="206" t="s">
        <v>192</v>
      </c>
      <c r="D177" s="206" t="s">
        <v>116</v>
      </c>
      <c r="E177" s="207" t="s">
        <v>298</v>
      </c>
      <c r="F177" s="208" t="s">
        <v>307</v>
      </c>
      <c r="G177" s="209" t="s">
        <v>119</v>
      </c>
      <c r="H177" s="210">
        <v>1</v>
      </c>
      <c r="I177" s="211"/>
      <c r="J177" s="212">
        <f>ROUND(I177*H177,2)</f>
        <v>0</v>
      </c>
      <c r="K177" s="208" t="s">
        <v>1</v>
      </c>
      <c r="L177" s="40"/>
      <c r="M177" s="213" t="s">
        <v>1</v>
      </c>
      <c r="N177" s="214" t="s">
        <v>38</v>
      </c>
      <c r="O177" s="87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7" t="s">
        <v>120</v>
      </c>
      <c r="AT177" s="217" t="s">
        <v>116</v>
      </c>
      <c r="AU177" s="217" t="s">
        <v>81</v>
      </c>
      <c r="AY177" s="13" t="s">
        <v>115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3" t="s">
        <v>81</v>
      </c>
      <c r="BK177" s="218">
        <f>ROUND(I177*H177,2)</f>
        <v>0</v>
      </c>
      <c r="BL177" s="13" t="s">
        <v>120</v>
      </c>
      <c r="BM177" s="217" t="s">
        <v>283</v>
      </c>
    </row>
    <row r="178" s="2" customFormat="1" ht="16.5" customHeight="1">
      <c r="A178" s="34"/>
      <c r="B178" s="35"/>
      <c r="C178" s="206" t="s">
        <v>332</v>
      </c>
      <c r="D178" s="206" t="s">
        <v>116</v>
      </c>
      <c r="E178" s="207" t="s">
        <v>236</v>
      </c>
      <c r="F178" s="208" t="s">
        <v>265</v>
      </c>
      <c r="G178" s="209" t="s">
        <v>119</v>
      </c>
      <c r="H178" s="210">
        <v>4</v>
      </c>
      <c r="I178" s="211"/>
      <c r="J178" s="212">
        <f>ROUND(I178*H178,2)</f>
        <v>0</v>
      </c>
      <c r="K178" s="208" t="s">
        <v>1</v>
      </c>
      <c r="L178" s="40"/>
      <c r="M178" s="213" t="s">
        <v>1</v>
      </c>
      <c r="N178" s="214" t="s">
        <v>38</v>
      </c>
      <c r="O178" s="87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7" t="s">
        <v>120</v>
      </c>
      <c r="AT178" s="217" t="s">
        <v>116</v>
      </c>
      <c r="AU178" s="217" t="s">
        <v>81</v>
      </c>
      <c r="AY178" s="13" t="s">
        <v>115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3" t="s">
        <v>81</v>
      </c>
      <c r="BK178" s="218">
        <f>ROUND(I178*H178,2)</f>
        <v>0</v>
      </c>
      <c r="BL178" s="13" t="s">
        <v>120</v>
      </c>
      <c r="BM178" s="217" t="s">
        <v>286</v>
      </c>
    </row>
    <row r="179" s="2" customFormat="1" ht="16.5" customHeight="1">
      <c r="A179" s="34"/>
      <c r="B179" s="35"/>
      <c r="C179" s="206" t="s">
        <v>194</v>
      </c>
      <c r="D179" s="206" t="s">
        <v>116</v>
      </c>
      <c r="E179" s="207" t="s">
        <v>239</v>
      </c>
      <c r="F179" s="208" t="s">
        <v>240</v>
      </c>
      <c r="G179" s="209" t="s">
        <v>119</v>
      </c>
      <c r="H179" s="210">
        <v>12</v>
      </c>
      <c r="I179" s="211"/>
      <c r="J179" s="212">
        <f>ROUND(I179*H179,2)</f>
        <v>0</v>
      </c>
      <c r="K179" s="208" t="s">
        <v>1</v>
      </c>
      <c r="L179" s="40"/>
      <c r="M179" s="213" t="s">
        <v>1</v>
      </c>
      <c r="N179" s="214" t="s">
        <v>38</v>
      </c>
      <c r="O179" s="87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7" t="s">
        <v>120</v>
      </c>
      <c r="AT179" s="217" t="s">
        <v>116</v>
      </c>
      <c r="AU179" s="217" t="s">
        <v>81</v>
      </c>
      <c r="AY179" s="13" t="s">
        <v>115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3" t="s">
        <v>81</v>
      </c>
      <c r="BK179" s="218">
        <f>ROUND(I179*H179,2)</f>
        <v>0</v>
      </c>
      <c r="BL179" s="13" t="s">
        <v>120</v>
      </c>
      <c r="BM179" s="217" t="s">
        <v>335</v>
      </c>
    </row>
    <row r="180" s="2" customFormat="1" ht="16.5" customHeight="1">
      <c r="A180" s="34"/>
      <c r="B180" s="35"/>
      <c r="C180" s="206" t="s">
        <v>336</v>
      </c>
      <c r="D180" s="206" t="s">
        <v>116</v>
      </c>
      <c r="E180" s="207" t="s">
        <v>243</v>
      </c>
      <c r="F180" s="208" t="s">
        <v>237</v>
      </c>
      <c r="G180" s="209" t="s">
        <v>119</v>
      </c>
      <c r="H180" s="210">
        <v>61</v>
      </c>
      <c r="I180" s="211"/>
      <c r="J180" s="212">
        <f>ROUND(I180*H180,2)</f>
        <v>0</v>
      </c>
      <c r="K180" s="208" t="s">
        <v>1</v>
      </c>
      <c r="L180" s="40"/>
      <c r="M180" s="213" t="s">
        <v>1</v>
      </c>
      <c r="N180" s="214" t="s">
        <v>38</v>
      </c>
      <c r="O180" s="87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7" t="s">
        <v>120</v>
      </c>
      <c r="AT180" s="217" t="s">
        <v>116</v>
      </c>
      <c r="AU180" s="217" t="s">
        <v>81</v>
      </c>
      <c r="AY180" s="13" t="s">
        <v>115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3" t="s">
        <v>81</v>
      </c>
      <c r="BK180" s="218">
        <f>ROUND(I180*H180,2)</f>
        <v>0</v>
      </c>
      <c r="BL180" s="13" t="s">
        <v>120</v>
      </c>
      <c r="BM180" s="217" t="s">
        <v>338</v>
      </c>
    </row>
    <row r="181" s="2" customFormat="1" ht="16.5" customHeight="1">
      <c r="A181" s="34"/>
      <c r="B181" s="35"/>
      <c r="C181" s="206" t="s">
        <v>197</v>
      </c>
      <c r="D181" s="206" t="s">
        <v>116</v>
      </c>
      <c r="E181" s="207" t="s">
        <v>246</v>
      </c>
      <c r="F181" s="208" t="s">
        <v>268</v>
      </c>
      <c r="G181" s="209" t="s">
        <v>119</v>
      </c>
      <c r="H181" s="210">
        <v>2</v>
      </c>
      <c r="I181" s="211"/>
      <c r="J181" s="212">
        <f>ROUND(I181*H181,2)</f>
        <v>0</v>
      </c>
      <c r="K181" s="208" t="s">
        <v>1</v>
      </c>
      <c r="L181" s="40"/>
      <c r="M181" s="213" t="s">
        <v>1</v>
      </c>
      <c r="N181" s="214" t="s">
        <v>38</v>
      </c>
      <c r="O181" s="87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7" t="s">
        <v>120</v>
      </c>
      <c r="AT181" s="217" t="s">
        <v>116</v>
      </c>
      <c r="AU181" s="217" t="s">
        <v>81</v>
      </c>
      <c r="AY181" s="13" t="s">
        <v>115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3" t="s">
        <v>81</v>
      </c>
      <c r="BK181" s="218">
        <f>ROUND(I181*H181,2)</f>
        <v>0</v>
      </c>
      <c r="BL181" s="13" t="s">
        <v>120</v>
      </c>
      <c r="BM181" s="217" t="s">
        <v>339</v>
      </c>
    </row>
    <row r="182" s="2" customFormat="1" ht="16.5" customHeight="1">
      <c r="A182" s="34"/>
      <c r="B182" s="35"/>
      <c r="C182" s="206" t="s">
        <v>340</v>
      </c>
      <c r="D182" s="206" t="s">
        <v>116</v>
      </c>
      <c r="E182" s="207" t="s">
        <v>250</v>
      </c>
      <c r="F182" s="208" t="s">
        <v>244</v>
      </c>
      <c r="G182" s="209" t="s">
        <v>119</v>
      </c>
      <c r="H182" s="210">
        <v>25</v>
      </c>
      <c r="I182" s="211"/>
      <c r="J182" s="212">
        <f>ROUND(I182*H182,2)</f>
        <v>0</v>
      </c>
      <c r="K182" s="208" t="s">
        <v>1</v>
      </c>
      <c r="L182" s="40"/>
      <c r="M182" s="213" t="s">
        <v>1</v>
      </c>
      <c r="N182" s="214" t="s">
        <v>38</v>
      </c>
      <c r="O182" s="87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7" t="s">
        <v>120</v>
      </c>
      <c r="AT182" s="217" t="s">
        <v>116</v>
      </c>
      <c r="AU182" s="217" t="s">
        <v>81</v>
      </c>
      <c r="AY182" s="13" t="s">
        <v>115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3" t="s">
        <v>81</v>
      </c>
      <c r="BK182" s="218">
        <f>ROUND(I182*H182,2)</f>
        <v>0</v>
      </c>
      <c r="BL182" s="13" t="s">
        <v>120</v>
      </c>
      <c r="BM182" s="217" t="s">
        <v>342</v>
      </c>
    </row>
    <row r="183" s="2" customFormat="1" ht="16.5" customHeight="1">
      <c r="A183" s="34"/>
      <c r="B183" s="35"/>
      <c r="C183" s="206" t="s">
        <v>199</v>
      </c>
      <c r="D183" s="206" t="s">
        <v>116</v>
      </c>
      <c r="E183" s="207" t="s">
        <v>253</v>
      </c>
      <c r="F183" s="208" t="s">
        <v>397</v>
      </c>
      <c r="G183" s="209" t="s">
        <v>119</v>
      </c>
      <c r="H183" s="210">
        <v>24</v>
      </c>
      <c r="I183" s="211"/>
      <c r="J183" s="212">
        <f>ROUND(I183*H183,2)</f>
        <v>0</v>
      </c>
      <c r="K183" s="208" t="s">
        <v>1</v>
      </c>
      <c r="L183" s="40"/>
      <c r="M183" s="213" t="s">
        <v>1</v>
      </c>
      <c r="N183" s="214" t="s">
        <v>38</v>
      </c>
      <c r="O183" s="87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17" t="s">
        <v>120</v>
      </c>
      <c r="AT183" s="217" t="s">
        <v>116</v>
      </c>
      <c r="AU183" s="217" t="s">
        <v>81</v>
      </c>
      <c r="AY183" s="13" t="s">
        <v>115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3" t="s">
        <v>81</v>
      </c>
      <c r="BK183" s="218">
        <f>ROUND(I183*H183,2)</f>
        <v>0</v>
      </c>
      <c r="BL183" s="13" t="s">
        <v>120</v>
      </c>
      <c r="BM183" s="217" t="s">
        <v>343</v>
      </c>
    </row>
    <row r="184" s="2" customFormat="1" ht="16.5" customHeight="1">
      <c r="A184" s="34"/>
      <c r="B184" s="35"/>
      <c r="C184" s="206" t="s">
        <v>344</v>
      </c>
      <c r="D184" s="206" t="s">
        <v>116</v>
      </c>
      <c r="E184" s="207" t="s">
        <v>348</v>
      </c>
      <c r="F184" s="208" t="s">
        <v>268</v>
      </c>
      <c r="G184" s="209" t="s">
        <v>119</v>
      </c>
      <c r="H184" s="210">
        <v>1</v>
      </c>
      <c r="I184" s="211"/>
      <c r="J184" s="212">
        <f>ROUND(I184*H184,2)</f>
        <v>0</v>
      </c>
      <c r="K184" s="208" t="s">
        <v>1</v>
      </c>
      <c r="L184" s="40"/>
      <c r="M184" s="213" t="s">
        <v>1</v>
      </c>
      <c r="N184" s="214" t="s">
        <v>38</v>
      </c>
      <c r="O184" s="87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7" t="s">
        <v>120</v>
      </c>
      <c r="AT184" s="217" t="s">
        <v>116</v>
      </c>
      <c r="AU184" s="217" t="s">
        <v>81</v>
      </c>
      <c r="AY184" s="13" t="s">
        <v>115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3" t="s">
        <v>81</v>
      </c>
      <c r="BK184" s="218">
        <f>ROUND(I184*H184,2)</f>
        <v>0</v>
      </c>
      <c r="BL184" s="13" t="s">
        <v>120</v>
      </c>
      <c r="BM184" s="217" t="s">
        <v>345</v>
      </c>
    </row>
    <row r="185" s="2" customFormat="1" ht="16.5" customHeight="1">
      <c r="A185" s="34"/>
      <c r="B185" s="35"/>
      <c r="C185" s="206" t="s">
        <v>202</v>
      </c>
      <c r="D185" s="206" t="s">
        <v>116</v>
      </c>
      <c r="E185" s="207" t="s">
        <v>398</v>
      </c>
      <c r="F185" s="208" t="s">
        <v>302</v>
      </c>
      <c r="G185" s="209" t="s">
        <v>119</v>
      </c>
      <c r="H185" s="210">
        <v>9</v>
      </c>
      <c r="I185" s="211"/>
      <c r="J185" s="212">
        <f>ROUND(I185*H185,2)</f>
        <v>0</v>
      </c>
      <c r="K185" s="208" t="s">
        <v>1</v>
      </c>
      <c r="L185" s="40"/>
      <c r="M185" s="213" t="s">
        <v>1</v>
      </c>
      <c r="N185" s="214" t="s">
        <v>38</v>
      </c>
      <c r="O185" s="87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17" t="s">
        <v>120</v>
      </c>
      <c r="AT185" s="217" t="s">
        <v>116</v>
      </c>
      <c r="AU185" s="217" t="s">
        <v>81</v>
      </c>
      <c r="AY185" s="13" t="s">
        <v>115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3" t="s">
        <v>81</v>
      </c>
      <c r="BK185" s="218">
        <f>ROUND(I185*H185,2)</f>
        <v>0</v>
      </c>
      <c r="BL185" s="13" t="s">
        <v>120</v>
      </c>
      <c r="BM185" s="217" t="s">
        <v>346</v>
      </c>
    </row>
    <row r="186" s="2" customFormat="1" ht="16.5" customHeight="1">
      <c r="A186" s="34"/>
      <c r="B186" s="35"/>
      <c r="C186" s="206" t="s">
        <v>347</v>
      </c>
      <c r="D186" s="206" t="s">
        <v>116</v>
      </c>
      <c r="E186" s="207" t="s">
        <v>399</v>
      </c>
      <c r="F186" s="208" t="s">
        <v>400</v>
      </c>
      <c r="G186" s="209" t="s">
        <v>119</v>
      </c>
      <c r="H186" s="210">
        <v>2</v>
      </c>
      <c r="I186" s="211"/>
      <c r="J186" s="212">
        <f>ROUND(I186*H186,2)</f>
        <v>0</v>
      </c>
      <c r="K186" s="208" t="s">
        <v>1</v>
      </c>
      <c r="L186" s="40"/>
      <c r="M186" s="213" t="s">
        <v>1</v>
      </c>
      <c r="N186" s="214" t="s">
        <v>38</v>
      </c>
      <c r="O186" s="87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7" t="s">
        <v>120</v>
      </c>
      <c r="AT186" s="217" t="s">
        <v>116</v>
      </c>
      <c r="AU186" s="217" t="s">
        <v>81</v>
      </c>
      <c r="AY186" s="13" t="s">
        <v>115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3" t="s">
        <v>81</v>
      </c>
      <c r="BK186" s="218">
        <f>ROUND(I186*H186,2)</f>
        <v>0</v>
      </c>
      <c r="BL186" s="13" t="s">
        <v>120</v>
      </c>
      <c r="BM186" s="217" t="s">
        <v>350</v>
      </c>
    </row>
    <row r="187" s="2" customFormat="1" ht="16.5" customHeight="1">
      <c r="A187" s="34"/>
      <c r="B187" s="35"/>
      <c r="C187" s="206" t="s">
        <v>204</v>
      </c>
      <c r="D187" s="206" t="s">
        <v>116</v>
      </c>
      <c r="E187" s="207" t="s">
        <v>401</v>
      </c>
      <c r="F187" s="208" t="s">
        <v>244</v>
      </c>
      <c r="G187" s="209" t="s">
        <v>119</v>
      </c>
      <c r="H187" s="210">
        <v>2</v>
      </c>
      <c r="I187" s="211"/>
      <c r="J187" s="212">
        <f>ROUND(I187*H187,2)</f>
        <v>0</v>
      </c>
      <c r="K187" s="208" t="s">
        <v>1</v>
      </c>
      <c r="L187" s="40"/>
      <c r="M187" s="213" t="s">
        <v>1</v>
      </c>
      <c r="N187" s="214" t="s">
        <v>38</v>
      </c>
      <c r="O187" s="87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7" t="s">
        <v>120</v>
      </c>
      <c r="AT187" s="217" t="s">
        <v>116</v>
      </c>
      <c r="AU187" s="217" t="s">
        <v>81</v>
      </c>
      <c r="AY187" s="13" t="s">
        <v>115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3" t="s">
        <v>81</v>
      </c>
      <c r="BK187" s="218">
        <f>ROUND(I187*H187,2)</f>
        <v>0</v>
      </c>
      <c r="BL187" s="13" t="s">
        <v>120</v>
      </c>
      <c r="BM187" s="217" t="s">
        <v>352</v>
      </c>
    </row>
    <row r="188" s="2" customFormat="1" ht="16.5" customHeight="1">
      <c r="A188" s="34"/>
      <c r="B188" s="35"/>
      <c r="C188" s="206" t="s">
        <v>353</v>
      </c>
      <c r="D188" s="206" t="s">
        <v>116</v>
      </c>
      <c r="E188" s="207" t="s">
        <v>402</v>
      </c>
      <c r="F188" s="208" t="s">
        <v>403</v>
      </c>
      <c r="G188" s="209" t="s">
        <v>119</v>
      </c>
      <c r="H188" s="210">
        <v>7</v>
      </c>
      <c r="I188" s="211"/>
      <c r="J188" s="212">
        <f>ROUND(I188*H188,2)</f>
        <v>0</v>
      </c>
      <c r="K188" s="208" t="s">
        <v>1</v>
      </c>
      <c r="L188" s="40"/>
      <c r="M188" s="213" t="s">
        <v>1</v>
      </c>
      <c r="N188" s="214" t="s">
        <v>38</v>
      </c>
      <c r="O188" s="87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7" t="s">
        <v>120</v>
      </c>
      <c r="AT188" s="217" t="s">
        <v>116</v>
      </c>
      <c r="AU188" s="217" t="s">
        <v>81</v>
      </c>
      <c r="AY188" s="13" t="s">
        <v>115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3" t="s">
        <v>81</v>
      </c>
      <c r="BK188" s="218">
        <f>ROUND(I188*H188,2)</f>
        <v>0</v>
      </c>
      <c r="BL188" s="13" t="s">
        <v>120</v>
      </c>
      <c r="BM188" s="217" t="s">
        <v>356</v>
      </c>
    </row>
    <row r="189" s="2" customFormat="1" ht="16.5" customHeight="1">
      <c r="A189" s="34"/>
      <c r="B189" s="35"/>
      <c r="C189" s="206" t="s">
        <v>207</v>
      </c>
      <c r="D189" s="206" t="s">
        <v>116</v>
      </c>
      <c r="E189" s="207" t="s">
        <v>404</v>
      </c>
      <c r="F189" s="208" t="s">
        <v>405</v>
      </c>
      <c r="G189" s="209" t="s">
        <v>119</v>
      </c>
      <c r="H189" s="210">
        <v>6</v>
      </c>
      <c r="I189" s="211"/>
      <c r="J189" s="212">
        <f>ROUND(I189*H189,2)</f>
        <v>0</v>
      </c>
      <c r="K189" s="208" t="s">
        <v>1</v>
      </c>
      <c r="L189" s="40"/>
      <c r="M189" s="213" t="s">
        <v>1</v>
      </c>
      <c r="N189" s="214" t="s">
        <v>38</v>
      </c>
      <c r="O189" s="87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7" t="s">
        <v>120</v>
      </c>
      <c r="AT189" s="217" t="s">
        <v>116</v>
      </c>
      <c r="AU189" s="217" t="s">
        <v>81</v>
      </c>
      <c r="AY189" s="13" t="s">
        <v>115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3" t="s">
        <v>81</v>
      </c>
      <c r="BK189" s="218">
        <f>ROUND(I189*H189,2)</f>
        <v>0</v>
      </c>
      <c r="BL189" s="13" t="s">
        <v>120</v>
      </c>
      <c r="BM189" s="217" t="s">
        <v>359</v>
      </c>
    </row>
    <row r="190" s="2" customFormat="1" ht="16.5" customHeight="1">
      <c r="A190" s="34"/>
      <c r="B190" s="35"/>
      <c r="C190" s="206" t="s">
        <v>360</v>
      </c>
      <c r="D190" s="206" t="s">
        <v>116</v>
      </c>
      <c r="E190" s="207" t="s">
        <v>406</v>
      </c>
      <c r="F190" s="208" t="s">
        <v>407</v>
      </c>
      <c r="G190" s="209" t="s">
        <v>119</v>
      </c>
      <c r="H190" s="210">
        <v>6</v>
      </c>
      <c r="I190" s="211"/>
      <c r="J190" s="212">
        <f>ROUND(I190*H190,2)</f>
        <v>0</v>
      </c>
      <c r="K190" s="208" t="s">
        <v>1</v>
      </c>
      <c r="L190" s="40"/>
      <c r="M190" s="213" t="s">
        <v>1</v>
      </c>
      <c r="N190" s="214" t="s">
        <v>38</v>
      </c>
      <c r="O190" s="87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7" t="s">
        <v>120</v>
      </c>
      <c r="AT190" s="217" t="s">
        <v>116</v>
      </c>
      <c r="AU190" s="217" t="s">
        <v>81</v>
      </c>
      <c r="AY190" s="13" t="s">
        <v>115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3" t="s">
        <v>81</v>
      </c>
      <c r="BK190" s="218">
        <f>ROUND(I190*H190,2)</f>
        <v>0</v>
      </c>
      <c r="BL190" s="13" t="s">
        <v>120</v>
      </c>
      <c r="BM190" s="217" t="s">
        <v>408</v>
      </c>
    </row>
    <row r="191" s="2" customFormat="1" ht="16.5" customHeight="1">
      <c r="A191" s="34"/>
      <c r="B191" s="35"/>
      <c r="C191" s="206" t="s">
        <v>209</v>
      </c>
      <c r="D191" s="206" t="s">
        <v>116</v>
      </c>
      <c r="E191" s="207" t="s">
        <v>409</v>
      </c>
      <c r="F191" s="208" t="s">
        <v>410</v>
      </c>
      <c r="G191" s="209" t="s">
        <v>119</v>
      </c>
      <c r="H191" s="210">
        <v>2</v>
      </c>
      <c r="I191" s="211"/>
      <c r="J191" s="212">
        <f>ROUND(I191*H191,2)</f>
        <v>0</v>
      </c>
      <c r="K191" s="208" t="s">
        <v>1</v>
      </c>
      <c r="L191" s="40"/>
      <c r="M191" s="213" t="s">
        <v>1</v>
      </c>
      <c r="N191" s="214" t="s">
        <v>38</v>
      </c>
      <c r="O191" s="87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7" t="s">
        <v>120</v>
      </c>
      <c r="AT191" s="217" t="s">
        <v>116</v>
      </c>
      <c r="AU191" s="217" t="s">
        <v>81</v>
      </c>
      <c r="AY191" s="13" t="s">
        <v>115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3" t="s">
        <v>81</v>
      </c>
      <c r="BK191" s="218">
        <f>ROUND(I191*H191,2)</f>
        <v>0</v>
      </c>
      <c r="BL191" s="13" t="s">
        <v>120</v>
      </c>
      <c r="BM191" s="217" t="s">
        <v>411</v>
      </c>
    </row>
    <row r="192" s="2" customFormat="1" ht="16.5" customHeight="1">
      <c r="A192" s="34"/>
      <c r="B192" s="35"/>
      <c r="C192" s="206" t="s">
        <v>412</v>
      </c>
      <c r="D192" s="206" t="s">
        <v>116</v>
      </c>
      <c r="E192" s="207" t="s">
        <v>413</v>
      </c>
      <c r="F192" s="208" t="s">
        <v>244</v>
      </c>
      <c r="G192" s="209" t="s">
        <v>119</v>
      </c>
      <c r="H192" s="210">
        <v>5</v>
      </c>
      <c r="I192" s="211"/>
      <c r="J192" s="212">
        <f>ROUND(I192*H192,2)</f>
        <v>0</v>
      </c>
      <c r="K192" s="208" t="s">
        <v>1</v>
      </c>
      <c r="L192" s="40"/>
      <c r="M192" s="213" t="s">
        <v>1</v>
      </c>
      <c r="N192" s="214" t="s">
        <v>38</v>
      </c>
      <c r="O192" s="87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7" t="s">
        <v>120</v>
      </c>
      <c r="AT192" s="217" t="s">
        <v>116</v>
      </c>
      <c r="AU192" s="217" t="s">
        <v>81</v>
      </c>
      <c r="AY192" s="13" t="s">
        <v>115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3" t="s">
        <v>81</v>
      </c>
      <c r="BK192" s="218">
        <f>ROUND(I192*H192,2)</f>
        <v>0</v>
      </c>
      <c r="BL192" s="13" t="s">
        <v>120</v>
      </c>
      <c r="BM192" s="217" t="s">
        <v>414</v>
      </c>
    </row>
    <row r="193" s="2" customFormat="1" ht="16.5" customHeight="1">
      <c r="A193" s="34"/>
      <c r="B193" s="35"/>
      <c r="C193" s="206" t="s">
        <v>212</v>
      </c>
      <c r="D193" s="206" t="s">
        <v>116</v>
      </c>
      <c r="E193" s="207" t="s">
        <v>415</v>
      </c>
      <c r="F193" s="208" t="s">
        <v>416</v>
      </c>
      <c r="G193" s="209" t="s">
        <v>119</v>
      </c>
      <c r="H193" s="210">
        <v>2</v>
      </c>
      <c r="I193" s="211"/>
      <c r="J193" s="212">
        <f>ROUND(I193*H193,2)</f>
        <v>0</v>
      </c>
      <c r="K193" s="208" t="s">
        <v>1</v>
      </c>
      <c r="L193" s="40"/>
      <c r="M193" s="213" t="s">
        <v>1</v>
      </c>
      <c r="N193" s="214" t="s">
        <v>38</v>
      </c>
      <c r="O193" s="87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17" t="s">
        <v>120</v>
      </c>
      <c r="AT193" s="217" t="s">
        <v>116</v>
      </c>
      <c r="AU193" s="217" t="s">
        <v>81</v>
      </c>
      <c r="AY193" s="13" t="s">
        <v>115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3" t="s">
        <v>81</v>
      </c>
      <c r="BK193" s="218">
        <f>ROUND(I193*H193,2)</f>
        <v>0</v>
      </c>
      <c r="BL193" s="13" t="s">
        <v>120</v>
      </c>
      <c r="BM193" s="217" t="s">
        <v>417</v>
      </c>
    </row>
    <row r="194" s="2" customFormat="1" ht="16.5" customHeight="1">
      <c r="A194" s="34"/>
      <c r="B194" s="35"/>
      <c r="C194" s="206" t="s">
        <v>418</v>
      </c>
      <c r="D194" s="206" t="s">
        <v>116</v>
      </c>
      <c r="E194" s="207" t="s">
        <v>419</v>
      </c>
      <c r="F194" s="208" t="s">
        <v>416</v>
      </c>
      <c r="G194" s="209" t="s">
        <v>119</v>
      </c>
      <c r="H194" s="210">
        <v>1</v>
      </c>
      <c r="I194" s="211"/>
      <c r="J194" s="212">
        <f>ROUND(I194*H194,2)</f>
        <v>0</v>
      </c>
      <c r="K194" s="208" t="s">
        <v>1</v>
      </c>
      <c r="L194" s="40"/>
      <c r="M194" s="213" t="s">
        <v>1</v>
      </c>
      <c r="N194" s="214" t="s">
        <v>38</v>
      </c>
      <c r="O194" s="87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17" t="s">
        <v>120</v>
      </c>
      <c r="AT194" s="217" t="s">
        <v>116</v>
      </c>
      <c r="AU194" s="217" t="s">
        <v>81</v>
      </c>
      <c r="AY194" s="13" t="s">
        <v>115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3" t="s">
        <v>81</v>
      </c>
      <c r="BK194" s="218">
        <f>ROUND(I194*H194,2)</f>
        <v>0</v>
      </c>
      <c r="BL194" s="13" t="s">
        <v>120</v>
      </c>
      <c r="BM194" s="217" t="s">
        <v>420</v>
      </c>
    </row>
    <row r="195" s="2" customFormat="1" ht="16.5" customHeight="1">
      <c r="A195" s="34"/>
      <c r="B195" s="35"/>
      <c r="C195" s="206" t="s">
        <v>215</v>
      </c>
      <c r="D195" s="206" t="s">
        <v>116</v>
      </c>
      <c r="E195" s="207" t="s">
        <v>421</v>
      </c>
      <c r="F195" s="208" t="s">
        <v>422</v>
      </c>
      <c r="G195" s="209" t="s">
        <v>119</v>
      </c>
      <c r="H195" s="210">
        <v>1</v>
      </c>
      <c r="I195" s="211"/>
      <c r="J195" s="212">
        <f>ROUND(I195*H195,2)</f>
        <v>0</v>
      </c>
      <c r="K195" s="208" t="s">
        <v>1</v>
      </c>
      <c r="L195" s="40"/>
      <c r="M195" s="213" t="s">
        <v>1</v>
      </c>
      <c r="N195" s="214" t="s">
        <v>38</v>
      </c>
      <c r="O195" s="87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17" t="s">
        <v>120</v>
      </c>
      <c r="AT195" s="217" t="s">
        <v>116</v>
      </c>
      <c r="AU195" s="217" t="s">
        <v>81</v>
      </c>
      <c r="AY195" s="13" t="s">
        <v>115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3" t="s">
        <v>81</v>
      </c>
      <c r="BK195" s="218">
        <f>ROUND(I195*H195,2)</f>
        <v>0</v>
      </c>
      <c r="BL195" s="13" t="s">
        <v>120</v>
      </c>
      <c r="BM195" s="217" t="s">
        <v>423</v>
      </c>
    </row>
    <row r="196" s="2" customFormat="1" ht="16.5" customHeight="1">
      <c r="A196" s="34"/>
      <c r="B196" s="35"/>
      <c r="C196" s="206" t="s">
        <v>424</v>
      </c>
      <c r="D196" s="206" t="s">
        <v>116</v>
      </c>
      <c r="E196" s="207" t="s">
        <v>425</v>
      </c>
      <c r="F196" s="208" t="s">
        <v>426</v>
      </c>
      <c r="G196" s="209" t="s">
        <v>119</v>
      </c>
      <c r="H196" s="210">
        <v>1</v>
      </c>
      <c r="I196" s="211"/>
      <c r="J196" s="212">
        <f>ROUND(I196*H196,2)</f>
        <v>0</v>
      </c>
      <c r="K196" s="208" t="s">
        <v>1</v>
      </c>
      <c r="L196" s="40"/>
      <c r="M196" s="213" t="s">
        <v>1</v>
      </c>
      <c r="N196" s="214" t="s">
        <v>38</v>
      </c>
      <c r="O196" s="87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7" t="s">
        <v>120</v>
      </c>
      <c r="AT196" s="217" t="s">
        <v>116</v>
      </c>
      <c r="AU196" s="217" t="s">
        <v>81</v>
      </c>
      <c r="AY196" s="13" t="s">
        <v>115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3" t="s">
        <v>81</v>
      </c>
      <c r="BK196" s="218">
        <f>ROUND(I196*H196,2)</f>
        <v>0</v>
      </c>
      <c r="BL196" s="13" t="s">
        <v>120</v>
      </c>
      <c r="BM196" s="217" t="s">
        <v>427</v>
      </c>
    </row>
    <row r="197" s="2" customFormat="1" ht="16.5" customHeight="1">
      <c r="A197" s="34"/>
      <c r="B197" s="35"/>
      <c r="C197" s="206" t="s">
        <v>218</v>
      </c>
      <c r="D197" s="206" t="s">
        <v>116</v>
      </c>
      <c r="E197" s="207" t="s">
        <v>428</v>
      </c>
      <c r="F197" s="208" t="s">
        <v>426</v>
      </c>
      <c r="G197" s="209" t="s">
        <v>119</v>
      </c>
      <c r="H197" s="210">
        <v>1</v>
      </c>
      <c r="I197" s="211"/>
      <c r="J197" s="212">
        <f>ROUND(I197*H197,2)</f>
        <v>0</v>
      </c>
      <c r="K197" s="208" t="s">
        <v>1</v>
      </c>
      <c r="L197" s="40"/>
      <c r="M197" s="213" t="s">
        <v>1</v>
      </c>
      <c r="N197" s="214" t="s">
        <v>38</v>
      </c>
      <c r="O197" s="87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7" t="s">
        <v>120</v>
      </c>
      <c r="AT197" s="217" t="s">
        <v>116</v>
      </c>
      <c r="AU197" s="217" t="s">
        <v>81</v>
      </c>
      <c r="AY197" s="13" t="s">
        <v>115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3" t="s">
        <v>81</v>
      </c>
      <c r="BK197" s="218">
        <f>ROUND(I197*H197,2)</f>
        <v>0</v>
      </c>
      <c r="BL197" s="13" t="s">
        <v>120</v>
      </c>
      <c r="BM197" s="217" t="s">
        <v>429</v>
      </c>
    </row>
    <row r="198" s="11" customFormat="1" ht="25.92" customHeight="1">
      <c r="A198" s="11"/>
      <c r="B198" s="192"/>
      <c r="C198" s="193"/>
      <c r="D198" s="194" t="s">
        <v>72</v>
      </c>
      <c r="E198" s="195" t="s">
        <v>269</v>
      </c>
      <c r="F198" s="195" t="s">
        <v>270</v>
      </c>
      <c r="G198" s="193"/>
      <c r="H198" s="193"/>
      <c r="I198" s="196"/>
      <c r="J198" s="197">
        <f>BK198</f>
        <v>0</v>
      </c>
      <c r="K198" s="193"/>
      <c r="L198" s="198"/>
      <c r="M198" s="199"/>
      <c r="N198" s="200"/>
      <c r="O198" s="200"/>
      <c r="P198" s="201">
        <f>P199</f>
        <v>0</v>
      </c>
      <c r="Q198" s="200"/>
      <c r="R198" s="201">
        <f>R199</f>
        <v>0</v>
      </c>
      <c r="S198" s="200"/>
      <c r="T198" s="202">
        <f>T199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203" t="s">
        <v>81</v>
      </c>
      <c r="AT198" s="204" t="s">
        <v>72</v>
      </c>
      <c r="AU198" s="204" t="s">
        <v>73</v>
      </c>
      <c r="AY198" s="203" t="s">
        <v>115</v>
      </c>
      <c r="BK198" s="205">
        <f>BK199</f>
        <v>0</v>
      </c>
    </row>
    <row r="199" s="2" customFormat="1" ht="24.15" customHeight="1">
      <c r="A199" s="34"/>
      <c r="B199" s="35"/>
      <c r="C199" s="206" t="s">
        <v>430</v>
      </c>
      <c r="D199" s="206" t="s">
        <v>116</v>
      </c>
      <c r="E199" s="207" t="s">
        <v>269</v>
      </c>
      <c r="F199" s="208" t="s">
        <v>270</v>
      </c>
      <c r="G199" s="209" t="s">
        <v>271</v>
      </c>
      <c r="H199" s="210">
        <v>1</v>
      </c>
      <c r="I199" s="211"/>
      <c r="J199" s="212">
        <f>ROUND(I199*H199,2)</f>
        <v>0</v>
      </c>
      <c r="K199" s="208" t="s">
        <v>1</v>
      </c>
      <c r="L199" s="40"/>
      <c r="M199" s="219" t="s">
        <v>1</v>
      </c>
      <c r="N199" s="220" t="s">
        <v>38</v>
      </c>
      <c r="O199" s="221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17" t="s">
        <v>120</v>
      </c>
      <c r="AT199" s="217" t="s">
        <v>116</v>
      </c>
      <c r="AU199" s="217" t="s">
        <v>81</v>
      </c>
      <c r="AY199" s="13" t="s">
        <v>115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3" t="s">
        <v>81</v>
      </c>
      <c r="BK199" s="218">
        <f>ROUND(I199*H199,2)</f>
        <v>0</v>
      </c>
      <c r="BL199" s="13" t="s">
        <v>120</v>
      </c>
      <c r="BM199" s="217" t="s">
        <v>431</v>
      </c>
    </row>
    <row r="200" s="2" customFormat="1" ht="6.96" customHeight="1">
      <c r="A200" s="34"/>
      <c r="B200" s="62"/>
      <c r="C200" s="63"/>
      <c r="D200" s="63"/>
      <c r="E200" s="63"/>
      <c r="F200" s="63"/>
      <c r="G200" s="63"/>
      <c r="H200" s="63"/>
      <c r="I200" s="63"/>
      <c r="J200" s="63"/>
      <c r="K200" s="63"/>
      <c r="L200" s="40"/>
      <c r="M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</row>
  </sheetData>
  <sheetProtection sheet="1" autoFilter="0" formatColumns="0" formatRows="0" objects="1" scenarios="1" spinCount="100000" saltValue="bxn6cid4MJnVODoBWQNgXC1dz2S0UwFVepHKQ1bRFCgujAvhnxMz6fwK8QsTUEz68MvrKzRKm+1HhL2wdjIlGw==" hashValue="88HPORQi6k2eqUozuyrYCZeKkjLh3sZj4skCKXpajYp6KLXdZX1GM1+80GDG4LhPUXW59DGRVuP5WhhjNpGKRA==" algorithmName="SHA-512" password="FBEC"/>
  <autoFilter ref="C117:K19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DESKTOP-RBAEJ1B\Uživatel</dc:creator>
  <cp:lastModifiedBy>DESKTOP-RBAEJ1B\Uživatel</cp:lastModifiedBy>
  <dcterms:created xsi:type="dcterms:W3CDTF">2026-03-18T15:45:54Z</dcterms:created>
  <dcterms:modified xsi:type="dcterms:W3CDTF">2026-03-18T15:46:00Z</dcterms:modified>
</cp:coreProperties>
</file>